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BuÇalışmaKitabı" defaultThemeVersion="124226"/>
  <mc:AlternateContent xmlns:mc="http://schemas.openxmlformats.org/markup-compatibility/2006">
    <mc:Choice Requires="x15">
      <x15ac:absPath xmlns:x15ac="http://schemas.microsoft.com/office/spreadsheetml/2010/11/ac" url="C:\Users\YAZI İŞLERİ\Downloads\"/>
    </mc:Choice>
  </mc:AlternateContent>
  <xr:revisionPtr revIDLastSave="0" documentId="13_ncr:1_{9CF8250F-C8D0-44A8-BA71-96DE5A2D51A1}" xr6:coauthVersionLast="47" xr6:coauthVersionMax="47" xr10:uidLastSave="{00000000-0000-0000-0000-000000000000}"/>
  <bookViews>
    <workbookView xWindow="-120" yWindow="-120" windowWidth="29040" windowHeight="15720" xr2:uid="{00000000-000D-0000-FFFF-FFFF00000000}"/>
  </bookViews>
  <sheets>
    <sheet name="2024-3 İlan Tablosu" sheetId="11" r:id="rId1"/>
    <sheet name="Sayfa5" sheetId="7" state="hidden" r:id="rId2"/>
    <sheet name="Sayfa2" sheetId="5" state="hidden" r:id="rId3"/>
    <sheet name="Sayfa3" sheetId="3" state="hidden" r:id="rId4"/>
    <sheet name="Sayfa4" sheetId="6" state="hidden" r:id="rId5"/>
  </sheets>
  <externalReferences>
    <externalReference r:id="rId6"/>
    <externalReference r:id="rId7"/>
  </externalReferences>
  <definedNames>
    <definedName name="_xlnm.Print_Area" localSheetId="0">'2024-3 İlan Tablosu'!$A$1:$O$20</definedName>
  </definedNames>
  <calcPr calcId="191029"/>
</workbook>
</file>

<file path=xl/calcChain.xml><?xml version="1.0" encoding="utf-8"?>
<calcChain xmlns="http://schemas.openxmlformats.org/spreadsheetml/2006/main">
  <c r="T8" i="6" l="1"/>
  <c r="AC8" i="6"/>
  <c r="AK8" i="6"/>
  <c r="F9" i="6"/>
  <c r="Q9" i="6"/>
  <c r="T9" i="6"/>
  <c r="X9" i="6"/>
  <c r="AC9" i="6"/>
  <c r="AK9" i="6"/>
  <c r="AK10" i="6"/>
  <c r="AK11" i="6"/>
  <c r="F12" i="6"/>
  <c r="Q12" i="6"/>
  <c r="X12" i="6"/>
  <c r="AC12" i="6"/>
  <c r="AK12" i="6"/>
  <c r="F13" i="6"/>
  <c r="Q13" i="6"/>
  <c r="T13" i="6"/>
  <c r="X13" i="6"/>
  <c r="AC13" i="6"/>
  <c r="AK13" i="6"/>
  <c r="F14" i="6"/>
  <c r="Q14" i="6"/>
  <c r="T14" i="6"/>
  <c r="X14" i="6"/>
  <c r="AC14" i="6"/>
  <c r="AK14" i="6"/>
  <c r="F15" i="6"/>
  <c r="Q15" i="6"/>
  <c r="T15" i="6"/>
  <c r="X15" i="6"/>
  <c r="AC15" i="6"/>
  <c r="AK15" i="6"/>
  <c r="F16" i="6"/>
  <c r="Q16" i="6"/>
  <c r="T16" i="6"/>
  <c r="X16" i="6"/>
  <c r="AC16" i="6"/>
  <c r="AK16" i="6"/>
  <c r="F17" i="6"/>
  <c r="Q17" i="6"/>
  <c r="T17" i="6"/>
  <c r="X17" i="6"/>
  <c r="AC17" i="6"/>
  <c r="AK17" i="6"/>
  <c r="F18" i="6"/>
  <c r="Q18" i="6"/>
  <c r="T18" i="6"/>
  <c r="X18" i="6"/>
  <c r="AC18" i="6"/>
  <c r="AK18" i="6"/>
  <c r="F19" i="6"/>
  <c r="Q19" i="6"/>
  <c r="T19" i="6"/>
  <c r="X19" i="6"/>
  <c r="AC19" i="6"/>
  <c r="AK19" i="6"/>
  <c r="F20" i="6"/>
  <c r="Q20" i="6"/>
  <c r="T20" i="6"/>
  <c r="X20" i="6"/>
  <c r="AC20" i="6"/>
  <c r="AK20" i="6"/>
  <c r="F21" i="6"/>
  <c r="Q21" i="6"/>
  <c r="T21" i="6"/>
  <c r="X21" i="6"/>
  <c r="AC21" i="6"/>
  <c r="AK21" i="6"/>
  <c r="F26" i="6"/>
  <c r="L26" i="6"/>
  <c r="O26" i="6"/>
  <c r="Q26" i="6"/>
  <c r="T26" i="6"/>
  <c r="X26" i="6"/>
  <c r="AC26" i="6"/>
  <c r="AK26" i="6"/>
  <c r="AK27" i="6"/>
  <c r="AK28" i="6"/>
  <c r="AK29" i="6"/>
  <c r="AK33" i="6"/>
  <c r="T8" i="3"/>
  <c r="AC8" i="3"/>
  <c r="AK8" i="3"/>
  <c r="F9" i="3"/>
  <c r="Q9" i="3"/>
  <c r="T9" i="3"/>
  <c r="X9" i="3"/>
  <c r="AC9" i="3"/>
  <c r="AK9" i="3"/>
  <c r="AK10" i="3"/>
  <c r="AK11" i="3"/>
  <c r="F12" i="3"/>
  <c r="Q12" i="3"/>
  <c r="X12" i="3"/>
  <c r="AC12" i="3"/>
  <c r="AK12" i="3"/>
  <c r="F13" i="3"/>
  <c r="Q13" i="3"/>
  <c r="T13" i="3"/>
  <c r="X13" i="3"/>
  <c r="AC13" i="3"/>
  <c r="AK13" i="3"/>
  <c r="F14" i="3"/>
  <c r="Q14" i="3"/>
  <c r="T14" i="3"/>
  <c r="X14" i="3"/>
  <c r="AC14" i="3"/>
  <c r="AK14" i="3"/>
  <c r="F15" i="3"/>
  <c r="Q15" i="3"/>
  <c r="T15" i="3"/>
  <c r="X15" i="3"/>
  <c r="AC15" i="3"/>
  <c r="AK15" i="3"/>
  <c r="F16" i="3"/>
  <c r="Q16" i="3"/>
  <c r="T16" i="3"/>
  <c r="X16" i="3"/>
  <c r="AC16" i="3"/>
  <c r="AK16" i="3"/>
  <c r="F17" i="3"/>
  <c r="Q17" i="3"/>
  <c r="T17" i="3"/>
  <c r="X17" i="3"/>
  <c r="AC17" i="3"/>
  <c r="AK17" i="3"/>
  <c r="F18" i="3"/>
  <c r="Q18" i="3"/>
  <c r="T18" i="3"/>
  <c r="X18" i="3"/>
  <c r="AC18" i="3"/>
  <c r="AK18" i="3"/>
  <c r="F19" i="3"/>
  <c r="Q19" i="3"/>
  <c r="T19" i="3"/>
  <c r="X19" i="3"/>
  <c r="AC19" i="3"/>
  <c r="AK19" i="3"/>
  <c r="F20" i="3"/>
  <c r="Q20" i="3"/>
  <c r="T20" i="3"/>
  <c r="X20" i="3"/>
  <c r="AC20" i="3"/>
  <c r="AK20" i="3"/>
  <c r="F21" i="3"/>
  <c r="Q21" i="3"/>
  <c r="T21" i="3"/>
  <c r="X21" i="3"/>
  <c r="AC21" i="3"/>
  <c r="AK21" i="3"/>
  <c r="F26" i="3"/>
  <c r="L26" i="3"/>
  <c r="O26" i="3"/>
  <c r="Q26" i="3"/>
  <c r="T26" i="3"/>
  <c r="X26" i="3"/>
  <c r="AC26" i="3"/>
  <c r="AK26" i="3"/>
  <c r="AK27" i="3"/>
  <c r="AK28" i="3"/>
  <c r="AK29" i="3"/>
  <c r="AK33" i="3"/>
  <c r="T8" i="5"/>
  <c r="AC8" i="5"/>
  <c r="AK8" i="5"/>
  <c r="F9" i="5"/>
  <c r="Q9" i="5"/>
  <c r="T9" i="5"/>
  <c r="X9" i="5"/>
  <c r="AC9" i="5"/>
  <c r="AK9" i="5"/>
  <c r="AK10" i="5"/>
  <c r="AK11" i="5"/>
  <c r="F12" i="5"/>
  <c r="Q12" i="5"/>
  <c r="X12" i="5"/>
  <c r="AC12" i="5"/>
  <c r="AK12" i="5"/>
  <c r="F13" i="5"/>
  <c r="Q13" i="5"/>
  <c r="T13" i="5"/>
  <c r="X13" i="5"/>
  <c r="AC13" i="5"/>
  <c r="AK13" i="5"/>
  <c r="F14" i="5"/>
  <c r="Q14" i="5"/>
  <c r="T14" i="5"/>
  <c r="X14" i="5"/>
  <c r="AC14" i="5"/>
  <c r="AK14" i="5"/>
  <c r="F15" i="5"/>
  <c r="Q15" i="5"/>
  <c r="T15" i="5"/>
  <c r="X15" i="5"/>
  <c r="AC15" i="5"/>
  <c r="AK15" i="5"/>
  <c r="F16" i="5"/>
  <c r="Q16" i="5"/>
  <c r="T16" i="5"/>
  <c r="X16" i="5"/>
  <c r="AC16" i="5"/>
  <c r="AK16" i="5"/>
  <c r="F17" i="5"/>
  <c r="Q17" i="5"/>
  <c r="T17" i="5"/>
  <c r="X17" i="5"/>
  <c r="AC17" i="5"/>
  <c r="AK17" i="5"/>
  <c r="F18" i="5"/>
  <c r="Q18" i="5"/>
  <c r="T18" i="5"/>
  <c r="X18" i="5"/>
  <c r="AC18" i="5"/>
  <c r="AK18" i="5"/>
  <c r="F19" i="5"/>
  <c r="Q19" i="5"/>
  <c r="T19" i="5"/>
  <c r="X19" i="5"/>
  <c r="AC19" i="5"/>
  <c r="AK19" i="5"/>
  <c r="F20" i="5"/>
  <c r="Q20" i="5"/>
  <c r="T20" i="5"/>
  <c r="X20" i="5"/>
  <c r="AC20" i="5"/>
  <c r="AK20" i="5"/>
  <c r="F21" i="5"/>
  <c r="Q21" i="5"/>
  <c r="T21" i="5"/>
  <c r="X21" i="5"/>
  <c r="AC21" i="5"/>
  <c r="AK21" i="5"/>
  <c r="F25" i="5"/>
  <c r="L25" i="5"/>
  <c r="O25" i="5"/>
  <c r="Q25" i="5"/>
  <c r="T25" i="5"/>
  <c r="X25" i="5"/>
  <c r="AC25" i="5"/>
  <c r="AK25" i="5"/>
  <c r="AK26" i="5"/>
  <c r="AK27" i="5"/>
  <c r="AK28" i="5"/>
  <c r="AK32" i="5"/>
</calcChain>
</file>

<file path=xl/sharedStrings.xml><?xml version="1.0" encoding="utf-8"?>
<sst xmlns="http://schemas.openxmlformats.org/spreadsheetml/2006/main" count="405" uniqueCount="103">
  <si>
    <t>TARSUS MALMÜDÜRLÜĞÜNDEN</t>
  </si>
  <si>
    <t>DOSYA NO.</t>
  </si>
  <si>
    <t>KÖYÜ/MAH.</t>
  </si>
  <si>
    <t>Dorak</t>
  </si>
  <si>
    <t>---</t>
  </si>
  <si>
    <t>Çevlik</t>
  </si>
  <si>
    <t>ADA</t>
  </si>
  <si>
    <t>PARSEL</t>
  </si>
  <si>
    <t>CİNSİ</t>
  </si>
  <si>
    <t>YÜZÖLÇÜMÜ</t>
  </si>
  <si>
    <t>HAZİNE
HİSSESİ</t>
  </si>
  <si>
    <t>TAHMİNİ
BEDELİ</t>
  </si>
  <si>
    <t>GEÇİCİ
TEMİNATI %30</t>
  </si>
  <si>
    <t>İHALE
GÜN VE SAATİ</t>
  </si>
  <si>
    <t>Tarla</t>
  </si>
  <si>
    <t>Ham Toprak</t>
  </si>
  <si>
    <t>Tam</t>
  </si>
  <si>
    <t>SATIŞI YAPILACAK TAŞINMAZ MALLARIN</t>
  </si>
  <si>
    <t>KİRALAMASI YAPILACAK TAŞINMAZ MALIN</t>
  </si>
  <si>
    <t>İLAN OLUNUR</t>
  </si>
  <si>
    <t>İLİ</t>
  </si>
  <si>
    <t>İLÇESİ</t>
  </si>
  <si>
    <t>ADET</t>
  </si>
  <si>
    <t>PLAKA NO
CİNSİ</t>
  </si>
  <si>
    <t>MOTOR NO
ŞASİ NO</t>
  </si>
  <si>
    <t>TİPİ
RENGİ</t>
  </si>
  <si>
    <t>FİİLİ
DURUMU</t>
  </si>
  <si>
    <t>BULUNDUĞU YER</t>
  </si>
  <si>
    <t>33 NP 903
Otomobil</t>
  </si>
  <si>
    <t>80091
SFAFXXDJDFKJ80091</t>
  </si>
  <si>
    <t>Çalışır</t>
  </si>
  <si>
    <t>GEÇİCİ
TEMİNATI %20</t>
  </si>
  <si>
    <t>1989
Otosan
Ford Taunus</t>
  </si>
  <si>
    <t>Otosan Ford
Taunus 2.0 GLS
Gri</t>
  </si>
  <si>
    <t>SATIŞI YAPILACAK TAŞINIR MALIN</t>
  </si>
  <si>
    <t>MEVKİ</t>
  </si>
  <si>
    <t>MARKA
MODEL</t>
  </si>
  <si>
    <t>:</t>
  </si>
  <si>
    <t>MERSİN</t>
  </si>
  <si>
    <t>TARSUS</t>
  </si>
  <si>
    <t>H.Toprak</t>
  </si>
  <si>
    <t>Yalamak</t>
  </si>
  <si>
    <t>Yalamık</t>
  </si>
  <si>
    <t>TH</t>
  </si>
  <si>
    <t>Taşlık-Çalılık</t>
  </si>
  <si>
    <t>40.742,00 m2</t>
  </si>
  <si>
    <t>Yalama</t>
  </si>
  <si>
    <t>Arazi</t>
  </si>
  <si>
    <t>87.398,00 m2</t>
  </si>
  <si>
    <t>16.316,00 m2</t>
  </si>
  <si>
    <t>3.312,00-m2</t>
  </si>
  <si>
    <t>d</t>
  </si>
  <si>
    <t>807,00 m2</t>
  </si>
  <si>
    <t>Çiftlik</t>
  </si>
  <si>
    <t>Çanaktepe</t>
  </si>
  <si>
    <t>3.375,00-m2</t>
  </si>
  <si>
    <t>S.N</t>
  </si>
  <si>
    <t>TARSUS  MALMÜDÜRLÜĞÜNDEN TAŞINIR MAL, TAŞINMAZ MAL, SATIŞ VE KİRALAMA İLANI</t>
  </si>
  <si>
    <t>-</t>
  </si>
  <si>
    <t>Doğu Akdeniz Orm.Müd.</t>
  </si>
  <si>
    <t>…./…../2012</t>
  </si>
  <si>
    <t>…./.…./2012</t>
  </si>
  <si>
    <t>…./…/2012</t>
  </si>
  <si>
    <t xml:space="preserve">2. İlan         : </t>
  </si>
  <si>
    <t>1. İlan         :</t>
  </si>
  <si>
    <t xml:space="preserve">1. İlan           : </t>
  </si>
  <si>
    <t xml:space="preserve">2. İlan           : </t>
  </si>
  <si>
    <r>
      <rPr>
        <sz val="12"/>
        <rFont val="Times New Roman"/>
        <family val="1"/>
        <charset val="162"/>
      </rPr>
      <t>1 - Yukarıda nitelikleri, tahmini bedelleri ve geçici teminatları belirtilen 4 adet taşınmazın  satış ihalesi</t>
    </r>
    <r>
      <rPr>
        <b/>
        <sz val="12"/>
        <color indexed="10"/>
        <rFont val="Times New Roman"/>
        <family val="1"/>
        <charset val="162"/>
      </rPr>
      <t xml:space="preserve"> (5,6,7,8.sıradaki taşınmaz malın 3 yıl süreyle kiralama ihalesi),</t>
    </r>
    <r>
      <rPr>
        <sz val="12"/>
        <rFont val="Times New Roman"/>
        <family val="1"/>
        <charset val="162"/>
      </rPr>
      <t xml:space="preserve">                  </t>
    </r>
    <r>
      <rPr>
        <b/>
        <sz val="12"/>
        <color indexed="10"/>
        <rFont val="Times New Roman"/>
        <family val="1"/>
        <charset val="162"/>
      </rPr>
      <t>(… Sıradaki taşıtın satışı)*</t>
    </r>
    <r>
      <rPr>
        <sz val="12"/>
        <rFont val="Times New Roman"/>
        <family val="1"/>
        <charset val="162"/>
      </rPr>
      <t xml:space="preserve"> 2886 sayılı Devlet İhale Kanununun 45.maddesi gereğince </t>
    </r>
    <r>
      <rPr>
        <b/>
        <sz val="12"/>
        <rFont val="Times New Roman"/>
        <family val="1"/>
        <charset val="162"/>
      </rPr>
      <t xml:space="preserve">“ AÇIK TEKLİF USULÜ ” </t>
    </r>
    <r>
      <rPr>
        <sz val="12"/>
        <rFont val="Times New Roman"/>
        <family val="1"/>
        <charset val="162"/>
      </rPr>
      <t>ile, hizalarında gösterilen tarih ve saatlerde Tarsus Malmüdürlüğü makam odasında teşekkül edecek Komisyon huzurunda yapılacaktır.
2 - İhaleye katılmak isteyen isteklilerin ihale saatine kadar;
     a) Geçici Teminatı</t>
    </r>
    <r>
      <rPr>
        <b/>
        <sz val="12"/>
        <rFont val="Times New Roman"/>
        <family val="1"/>
        <charset val="162"/>
      </rPr>
      <t xml:space="preserve"> (Tedavüldeki Türk Parası, Mevduat ve Katılım Bankalarının verecekleri süresiz teminat mektupları ve Hazine Müsteşarlığınca ihraç edilen Devlet iç borçlanma senetleri veya bu senetler yerine düzenlenen belgeleri),</t>
    </r>
    <r>
      <rPr>
        <sz val="12"/>
        <rFont val="Times New Roman"/>
        <family val="1"/>
        <charset val="162"/>
      </rPr>
      <t xml:space="preserve">
     b)  Yasal yerleşim yerini gösterir belgeyi </t>
    </r>
    <r>
      <rPr>
        <b/>
        <sz val="12"/>
        <rFont val="Times New Roman"/>
        <family val="1"/>
        <charset val="162"/>
      </rPr>
      <t>(İkametgah belgesi),</t>
    </r>
    <r>
      <rPr>
        <sz val="12"/>
        <rFont val="Times New Roman"/>
        <family val="1"/>
        <charset val="162"/>
      </rPr>
      <t xml:space="preserve">
     c)   Tebligat için Türkiye’de adres gösterilmesi,
d) Gerçek kişilerin T.C. Kimlik numaralarını bildirmeleri ve nüfus cüzdan suretini vermeleri </t>
    </r>
    <r>
      <rPr>
        <b/>
        <sz val="12"/>
        <rFont val="Times New Roman"/>
        <family val="1"/>
        <charset val="162"/>
      </rPr>
      <t>(Aslı ihale sırasında komisyona ibraz edilecektir.)</t>
    </r>
    <r>
      <rPr>
        <sz val="12"/>
        <rFont val="Times New Roman"/>
        <family val="1"/>
        <charset val="162"/>
      </rPr>
      <t xml:space="preserve"> Tüzel Kişilerin Vergi Kimlik numaralarını bildirmelerini, Özel Hukuk Tüzel Kişilerinin idare merkezlerinin bulunduğu yer mahkemesinden veya siciline kayıtlı bulunduğu Ticaret ve Sanayi Odasından veya benzeri meslek kuruluşundan,  ihalenin yapıldığı yıl içinde alınmış sicil kayıt belgesi ile tüzel kişilik adına  ihaleye katılacak veya teklifte bulunacak kişilerin tüzel kişiliği temsile tam yetkili olduklarını gösterir noterce tasdik edilmiş imza sirkülerini veya vekaletnameyi  vermeleri, Kamu Tüzel Kişilerinin ise yukarıdaki  </t>
    </r>
    <r>
      <rPr>
        <b/>
        <sz val="12"/>
        <rFont val="Times New Roman"/>
        <family val="1"/>
        <charset val="162"/>
      </rPr>
      <t>(a)</t>
    </r>
    <r>
      <rPr>
        <sz val="12"/>
        <rFont val="Times New Roman"/>
        <family val="1"/>
        <charset val="162"/>
      </rPr>
      <t xml:space="preserve"> ve</t>
    </r>
    <r>
      <rPr>
        <b/>
        <sz val="12"/>
        <rFont val="Times New Roman"/>
        <family val="1"/>
        <charset val="162"/>
      </rPr>
      <t xml:space="preserve"> (b) </t>
    </r>
    <r>
      <rPr>
        <sz val="12"/>
        <rFont val="Times New Roman"/>
        <family val="1"/>
        <charset val="162"/>
      </rPr>
      <t xml:space="preserve">bentlerinde belirtilen şartlardan ayrı olarak tüzel kişilik adına  ihaleye katılacak veya teklifte temsile yetkili olduğunu belirtir belgeyi, ihale saatine kadar İhale Komisyonu Başkanlığına  vermeleri zorunludur. 
3  -  İhaleye ait şartnameler mesai saatleri içerisinde Tarsus Malmüdürlüğünde ( Milli Emlak Servisi) ücretsiz görülebilir.
4 - Posta ile yapılacak tekliflerde 2886 sayılı Devlet İhale Kanununun 37 inci maddesine uygun hazırlanması ve teklifin ihale saatinden önce İhale Komisyonu Başkanlığına ulaşması şarttır. Postada meydana gelebilecek gecikmelerden dolayı idare ve komisyon herhangi bir sorumluluk kabul etmez.
5 -  4706 sayılı Kanunun 5.maddesi gereğince Hazineye ait taşınmazların satış bedelleri, şartların yerine getirilmesi halinde taksitle de ödenebilir.
6 - Taşınmaz satışından </t>
    </r>
    <r>
      <rPr>
        <b/>
        <sz val="12"/>
        <color indexed="10"/>
        <rFont val="Times New Roman"/>
        <family val="1"/>
        <charset val="162"/>
      </rPr>
      <t>(ve kira bedeli üzerinden)*</t>
    </r>
    <r>
      <rPr>
        <sz val="12"/>
        <rFont val="Times New Roman"/>
        <family val="1"/>
        <charset val="162"/>
      </rPr>
      <t xml:space="preserve"> KDV. alınmayacak ve 4706 sayılı Kanun gereğince taşınmaz malların satış ve devir işlemleri sırasında düzenlenen belgeler vergi, resim ve harçtan müstesna olup, satışı yapılan taşınmaz mal 5 yıl süre ile Emlak Vergisine tabi değildir.
7 -  Herhangi bir ihalenin uzaması halinde diğer ihalelere müteakip saatte devam edilir.
8 -  </t>
    </r>
    <r>
      <rPr>
        <b/>
        <sz val="12"/>
        <color indexed="10"/>
        <rFont val="Times New Roman"/>
        <family val="1"/>
        <charset val="162"/>
      </rPr>
      <t>Satışı yapılacak arsalar imar planında ........... konut alanı olarak ayrılmıştır.*</t>
    </r>
    <r>
      <rPr>
        <sz val="12"/>
        <rFont val="Times New Roman"/>
        <family val="1"/>
        <charset val="162"/>
      </rPr>
      <t xml:space="preserve">
9 -  Komisyon gerekçesini belirtmek suretiyle ihaleyi yapıp yapmamakta serbesttir.
10- İta Amiri ihale kararını 15</t>
    </r>
    <r>
      <rPr>
        <b/>
        <sz val="12"/>
        <rFont val="Times New Roman"/>
        <family val="1"/>
        <charset val="162"/>
      </rPr>
      <t xml:space="preserve"> (on beş)</t>
    </r>
    <r>
      <rPr>
        <sz val="12"/>
        <rFont val="Times New Roman"/>
        <family val="1"/>
        <charset val="162"/>
      </rPr>
      <t xml:space="preserve"> iş günü içerisinde onaylar veya iptal eder.
11- İhale ilanı </t>
    </r>
    <r>
      <rPr>
        <b/>
        <sz val="12"/>
        <rFont val="Times New Roman"/>
        <family val="1"/>
        <charset val="162"/>
      </rPr>
      <t>http://www.milliemlak.gov.tr</t>
    </r>
    <r>
      <rPr>
        <sz val="12"/>
        <rFont val="Times New Roman"/>
        <family val="1"/>
        <charset val="162"/>
      </rPr>
      <t xml:space="preserve"> ve</t>
    </r>
    <r>
      <rPr>
        <b/>
        <sz val="12"/>
        <rFont val="Times New Roman"/>
        <family val="1"/>
        <charset val="162"/>
      </rPr>
      <t xml:space="preserve"> www.mersindefterdarliği.gov.tr</t>
    </r>
    <r>
      <rPr>
        <sz val="12"/>
        <rFont val="Times New Roman"/>
        <family val="1"/>
        <charset val="162"/>
      </rPr>
      <t xml:space="preserve"> adreslerinde ayrıca görülebilir.
</t>
    </r>
    <r>
      <rPr>
        <sz val="11"/>
        <rFont val="Times New Roman"/>
        <family val="1"/>
        <charset val="162"/>
      </rPr>
      <t xml:space="preserve">
</t>
    </r>
  </si>
  <si>
    <t>Elazığ</t>
  </si>
  <si>
    <r>
      <t xml:space="preserve">1 - Yukarıda nitelikleri, tahmini bedelleri ve geçici teminatları belirtilen 4 adet taşınmazın  satış ihalesi </t>
    </r>
    <r>
      <rPr>
        <b/>
        <sz val="11"/>
        <color indexed="10"/>
        <rFont val="Times New Roman"/>
        <family val="1"/>
        <charset val="162"/>
      </rPr>
      <t>(5,6,7,8.sıradaki taşınmaz malın 3 yıl süreyle kiralama ihalesi), (… Sıradaki taşıtın satışı)*</t>
    </r>
    <r>
      <rPr>
        <sz val="11"/>
        <rFont val="Times New Roman"/>
        <family val="1"/>
        <charset val="162"/>
      </rPr>
      <t xml:space="preserve"> 2886 sayılı Devlet İhale Kanununun 45.maddesi gereğince </t>
    </r>
    <r>
      <rPr>
        <b/>
        <sz val="11"/>
        <rFont val="Times New Roman"/>
        <family val="1"/>
        <charset val="162"/>
      </rPr>
      <t>“ AÇIK TEKLİF USULÜ ”</t>
    </r>
    <r>
      <rPr>
        <sz val="11"/>
        <rFont val="Times New Roman"/>
        <family val="1"/>
        <charset val="162"/>
      </rPr>
      <t xml:space="preserve"> ile, hizalarında gösterilen tarih ve saatlerde Keban Malmüdürlüğü makam odasında teşekkül edecek Komisyon huzurunda yapılacaktır.
2 - İhaleye katılmak isteyen isteklilerin ihale saatine kadar;
     a) Geçici Teminatı </t>
    </r>
    <r>
      <rPr>
        <b/>
        <sz val="11"/>
        <rFont val="Times New Roman"/>
        <family val="1"/>
        <charset val="162"/>
      </rPr>
      <t>(Tedavüldeki Türk Parası, Mevduat ve Katılım Bankalarının verecekleri süresiz teminat mektupları ve Hazine Müsteşarlığınca ihraç edilen Devlet iç borçlanma senetleri veya bu senetler yerine düzenlenen belgeleri),</t>
    </r>
    <r>
      <rPr>
        <sz val="11"/>
        <rFont val="Times New Roman"/>
        <family val="1"/>
        <charset val="162"/>
      </rPr>
      <t xml:space="preserve">
     b)  Yasal yerleşim yerini gösterir belgeyi</t>
    </r>
    <r>
      <rPr>
        <b/>
        <sz val="11"/>
        <rFont val="Times New Roman"/>
        <family val="1"/>
        <charset val="162"/>
      </rPr>
      <t xml:space="preserve"> (İkametgah belgesi),</t>
    </r>
    <r>
      <rPr>
        <sz val="11"/>
        <rFont val="Times New Roman"/>
        <family val="1"/>
        <charset val="162"/>
      </rPr>
      <t xml:space="preserve">
     c)   Tebligat için Türkiye’de adres gösterilmesi,
d) Gerçek kişilerin T.C. Kimlik numaralarını bildirmeleri ve nüfus cüzdan suretini vermeleri </t>
    </r>
    <r>
      <rPr>
        <b/>
        <sz val="11"/>
        <rFont val="Times New Roman"/>
        <family val="1"/>
        <charset val="162"/>
      </rPr>
      <t xml:space="preserve">(Aslı ihale sırasında komisyona ibraz edilecektir.) </t>
    </r>
    <r>
      <rPr>
        <sz val="11"/>
        <rFont val="Times New Roman"/>
        <family val="1"/>
        <charset val="162"/>
      </rPr>
      <t xml:space="preserve">Tüzel Kişilerin Vergi Kimlik numaralarını bildirmelerini, Özel Hukuk Tüzel Kişilerinin idare merkezlerinin bulunduğu yer mahkemesinden veya siciline kayıtlı bulunduğu Ticaret ve Sanayi Odasından veya benzeri meslek kuruluşundan,  ihalenin yapıldığı yıl içinde alınmış sicil kayıt belgesi ile tüzel kişilik adına  ihaleye katılacak veya teklifte bulunacak kişilerin tüzel kişiliği temsile tam yetkili olduklarını gösterir noterce tasdik edilmiş imza sirkülerini veya vekaletnameyi  vermeleri, Kamu Tüzel Kişilerinin ise yukarıdaki  </t>
    </r>
    <r>
      <rPr>
        <b/>
        <sz val="11"/>
        <rFont val="Times New Roman"/>
        <family val="1"/>
        <charset val="162"/>
      </rPr>
      <t>(a)</t>
    </r>
    <r>
      <rPr>
        <sz val="11"/>
        <rFont val="Times New Roman"/>
        <family val="1"/>
        <charset val="162"/>
      </rPr>
      <t xml:space="preserve"> ve </t>
    </r>
    <r>
      <rPr>
        <b/>
        <sz val="11"/>
        <rFont val="Times New Roman"/>
        <family val="1"/>
        <charset val="162"/>
      </rPr>
      <t>(b)</t>
    </r>
    <r>
      <rPr>
        <sz val="11"/>
        <rFont val="Times New Roman"/>
        <family val="1"/>
        <charset val="162"/>
      </rPr>
      <t xml:space="preserve"> bentlerinde belirtilen şartlardan ayrı olarak tüzel kişilik adına  ihaleye katılacak veya teklifte temsile yetkili olduğunu belirtir belgeyi, ihale saatine kadar İhale Komisyonu Başkanlığına  vermeleri zorunludur. 
3  -  İhaleye ait şartnameler mesai saatleri içerisinde Tarsus Malmüdürlüğünde </t>
    </r>
    <r>
      <rPr>
        <b/>
        <sz val="11"/>
        <rFont val="Times New Roman"/>
        <family val="1"/>
        <charset val="162"/>
      </rPr>
      <t>( Milli Emlak Servisi)</t>
    </r>
    <r>
      <rPr>
        <sz val="11"/>
        <rFont val="Times New Roman"/>
        <family val="1"/>
        <charset val="162"/>
      </rPr>
      <t xml:space="preserve"> ücretsiz görülebilir.
4 - Posta ile yapılacak tekliflerde 2886 sayılı Devlet İhale Kanununun 37 inci maddesine uygun hazırlanması ve teklifin ihale saatinden önce İhale Komisyonu Başkanlığına ulaşması şarttır. Postada meydana gelebilecek gecikmelerden dolayı idare ve komisyon herhangi bir sorumluluk kabul etmez.
5 -  4706 sayılı Kanunun 5.maddesi gereğince Hazineye ait taşınmazların satış bedelleri, şartların yerine getirilmesi halinde taksitle de ödenebilir.
6 - Taşınmaz satışından </t>
    </r>
    <r>
      <rPr>
        <b/>
        <sz val="11"/>
        <color indexed="10"/>
        <rFont val="Times New Roman"/>
        <family val="1"/>
        <charset val="162"/>
      </rPr>
      <t xml:space="preserve">(ve kira bedeli üzerinden)* </t>
    </r>
    <r>
      <rPr>
        <sz val="11"/>
        <rFont val="Times New Roman"/>
        <family val="1"/>
        <charset val="162"/>
      </rPr>
      <t xml:space="preserve">KDV. alınmayacak ve 4706 sayılı Kanun gereğince taşınmaz malların satış ve devir işlemleri sırasında düzenlenen belgeler vergi, resim ve harçtan müstesna olup, satışı yapılan taşınmaz mal 5 yıl süre ile Emlak Vergisine tabi değildir.
7 -  Herhangi bir ihalenin uzaması halinde diğer ihalelere müteakip saatte devam edilir.
8 -  </t>
    </r>
    <r>
      <rPr>
        <b/>
        <sz val="11"/>
        <color indexed="10"/>
        <rFont val="Times New Roman"/>
        <family val="1"/>
        <charset val="162"/>
      </rPr>
      <t>Satışı yapılacak arsalar imar planında ........... konut alanı olarak ayrılmıştır.*</t>
    </r>
    <r>
      <rPr>
        <sz val="11"/>
        <rFont val="Times New Roman"/>
        <family val="1"/>
        <charset val="162"/>
      </rPr>
      <t xml:space="preserve">
9 -  Komisyon gerekçesini belirtmek suretiyle ihaleyi yapıp yapmamakta serbesttir.
10- İta Amiri ihale kararını 15 </t>
    </r>
    <r>
      <rPr>
        <b/>
        <sz val="11"/>
        <rFont val="Times New Roman"/>
        <family val="1"/>
        <charset val="162"/>
      </rPr>
      <t>(on beş)</t>
    </r>
    <r>
      <rPr>
        <sz val="11"/>
        <rFont val="Times New Roman"/>
        <family val="1"/>
        <charset val="162"/>
      </rPr>
      <t xml:space="preserve"> iş günü içerisinde onaylar veya iptal eder.
11- İhale ilanı http://www.milliemlak.gov.tr ve www.mersindefterdarliği.gov.tr adreslerinde ayrıca görülebilir.
</t>
    </r>
  </si>
  <si>
    <t>HAZİNE
HİSSESİ (m²)</t>
  </si>
  <si>
    <t>İHALE TARİH
 VE SAATİ</t>
  </si>
  <si>
    <t>İHALE USULÜ</t>
  </si>
  <si>
    <t>SATIŞI YAPILACAK TAŞINMAZLAR</t>
  </si>
  <si>
    <r>
      <t>YÜZÖLÇÜMÜ (m</t>
    </r>
    <r>
      <rPr>
        <b/>
        <vertAlign val="superscript"/>
        <sz val="10"/>
        <rFont val="Times New Roman"/>
        <family val="1"/>
        <charset val="162"/>
      </rPr>
      <t>2</t>
    </r>
    <r>
      <rPr>
        <b/>
        <sz val="10"/>
        <rFont val="Times New Roman"/>
        <family val="1"/>
        <charset val="162"/>
      </rPr>
      <t>)</t>
    </r>
  </si>
  <si>
    <t>İMAR DURUMU</t>
  </si>
  <si>
    <t>SIRA
NO</t>
  </si>
  <si>
    <t>TAHMİNİ                                                                                                                       
BEDELİ  (TL)</t>
  </si>
  <si>
    <t xml:space="preserve">Elazığ </t>
  </si>
  <si>
    <t xml:space="preserve">GEÇİCİ 
TEMİNATI (TL.) </t>
  </si>
  <si>
    <t>İLAN OLUNUR.</t>
  </si>
  <si>
    <t>İmarsız</t>
  </si>
  <si>
    <t>2886/45 Açık Teklif Usulü</t>
  </si>
  <si>
    <r>
      <rPr>
        <b/>
        <sz val="12"/>
        <rFont val="Times New Roman"/>
        <family val="1"/>
        <charset val="162"/>
      </rPr>
      <t>3-</t>
    </r>
    <r>
      <rPr>
        <sz val="12"/>
        <rFont val="Times New Roman"/>
        <family val="1"/>
        <charset val="162"/>
      </rPr>
      <t xml:space="preserve"> Hazine Taşınmazlarının satışı KDV' den müstesna olup, 5 yıl süre ile Emlak Vergisine de tabi değildir. Satış bedelinin taksitle ödenmesi halinde, bedelin en az dörtte biri peşin, kalanı en fazla iki yılda eşit taksitlerle ve üçer aylık dilimler halinde Kanuni faizi ile birlikte tahsil edilir.  Ayrıca satış bedelinin peşin olarak ödenmesi halinde 4706 sayılı Kanunun 5. maddesine göre satış bedeline %20 indirim uygulanır.</t>
    </r>
    <r>
      <rPr>
        <b/>
        <sz val="12"/>
        <rFont val="Times New Roman"/>
        <family val="1"/>
        <charset val="162"/>
      </rPr>
      <t/>
    </r>
  </si>
  <si>
    <t>İLAN</t>
  </si>
  <si>
    <t xml:space="preserve"> TAŞINMAZ MAL SATIŞ İHALESİ</t>
  </si>
  <si>
    <r>
      <rPr>
        <b/>
        <sz val="12"/>
        <rFont val="Times New Roman"/>
        <family val="1"/>
        <charset val="162"/>
      </rPr>
      <t xml:space="preserve">5- </t>
    </r>
    <r>
      <rPr>
        <sz val="12"/>
        <rFont val="Times New Roman"/>
        <family val="1"/>
        <charset val="162"/>
      </rPr>
      <t>Çevre Şehircilik ve İklim Değişikliği Bakanlığı Döner Sermaye İşletme Yönetmeliğine istinaden satış işlemlerinde satış bedeli, sınırlı ayni hak  tesisi  (irtifak  hakkı) ve kullanma izni verilmesi işlemlerinde yıllık bedeller üzerinden işlem bedeli olarak ; 5 Milyon TL'ye kadar olan kısmı için %1 (yüzde bir), 5 milyon TL'den 10 milyon TL'ye kadar kısmı için %0,5 (binde beş),10 milyon TL' yi aşan kısmı için % 0,25 (on binde yirmi beş) oranında Döner Sermaye bedeli tahsil edilecektir.</t>
    </r>
  </si>
  <si>
    <r>
      <rPr>
        <b/>
        <sz val="12"/>
        <rFont val="Times New Roman"/>
        <family val="1"/>
        <charset val="162"/>
      </rPr>
      <t>6-</t>
    </r>
    <r>
      <rPr>
        <sz val="12"/>
        <rFont val="Times New Roman"/>
        <family val="1"/>
        <charset val="162"/>
      </rPr>
      <t xml:space="preserve"> Taşınmaz satış ihalelerine iştirak için verilecek Banka teminat mektuplarında, '2886 sayılı kanun şube limitleri ve süresiz olduğu 'ibareleri yer almayan banka teminat mektupları geçerli kabul edilmeyecektir. Mevzuata aykırı olarak düzenlenmiş teminat mektupları kabul edilmez. Üzerinde suç unsuru tespit edilen teminat mektupları, gerekli kovuşturma  yapılması  için  Bakanlığa  intikal  ettirilir.  Her  teminat  mektubunda  daha  önce  ilgili  banka  şubesince  verilen  teminat  mektupları  toplamı  ile  aynı şubenin limitlerinin de gösterilmesi zorunludur. Yabancı bankaların ve benzeri kredi kuruluşlarının kontrgarantilerine dayanarak bankaların verecekleri teminat mektupları, yukarıdaki miktarlara dâhil değildir.</t>
    </r>
  </si>
  <si>
    <r>
      <rPr>
        <b/>
        <sz val="12"/>
        <rFont val="Times New Roman"/>
        <family val="1"/>
        <charset val="162"/>
      </rPr>
      <t>7-</t>
    </r>
    <r>
      <rPr>
        <sz val="12"/>
        <rFont val="Times New Roman"/>
        <family val="1"/>
        <charset val="162"/>
      </rPr>
      <t xml:space="preserve"> Komisyon gerekçesini belirtmek suretiyle ihaleyi yapıp yapmamakta serbesttir. Bir ihalenin süresinden önce bitmemesi durumunda takip eden ihaleler o ihalenin bitimine mütakip kaldığı saatten itibaren sırasıyla devam edecektir.</t>
    </r>
  </si>
  <si>
    <r>
      <rPr>
        <b/>
        <sz val="12"/>
        <rFont val="Times New Roman"/>
        <family val="1"/>
        <charset val="162"/>
      </rPr>
      <t>8-</t>
    </r>
    <r>
      <rPr>
        <sz val="12"/>
        <rFont val="Times New Roman"/>
        <family val="1"/>
        <charset val="162"/>
      </rPr>
      <t xml:space="preserve"> İta Amiri ihale kararını 15 (Onbeş) işgünü içerisinde onaylar veya iptal eder.</t>
    </r>
  </si>
  <si>
    <r>
      <rPr>
        <b/>
        <sz val="12"/>
        <rFont val="Times New Roman"/>
        <family val="1"/>
        <charset val="162"/>
      </rPr>
      <t xml:space="preserve">10- </t>
    </r>
    <r>
      <rPr>
        <sz val="12"/>
        <rFont val="Times New Roman"/>
        <family val="1"/>
        <charset val="162"/>
      </rPr>
      <t>Posta ile yapılacak tekliflerde 2886 sayılı Devlet İhale Kanununun 47 inci maddesine uygun hazırlanması ve teklifin ihale saatinden önce  İhale  Komisyonu  Başkanlığına  ulaşması  şarttır. Postada meydana gelebilecek gecikmelerden dolayı idare ve komisyon herhangi bir sorumluluk kabul etmez.</t>
    </r>
  </si>
  <si>
    <r>
      <rPr>
        <b/>
        <sz val="12"/>
        <rFont val="Times New Roman"/>
        <family val="1"/>
        <charset val="162"/>
      </rPr>
      <t>11-</t>
    </r>
    <r>
      <rPr>
        <sz val="12"/>
        <rFont val="Times New Roman"/>
        <family val="1"/>
        <charset val="162"/>
      </rPr>
      <t xml:space="preserve"> İhale ilanı www.milliemlak.gov.tr ve https://elazig.csb.gov.tr/ adresinden görülebilir. </t>
    </r>
  </si>
  <si>
    <r>
      <rPr>
        <b/>
        <sz val="12"/>
        <rFont val="Times New Roman"/>
        <family val="1"/>
        <charset val="162"/>
      </rPr>
      <t>4-</t>
    </r>
    <r>
      <rPr>
        <sz val="12"/>
        <rFont val="Times New Roman"/>
        <family val="1"/>
        <charset val="162"/>
      </rPr>
      <t xml:space="preserve"> Satışı  yapılacak   taşınmaz mallar ihalelerinden  doğacak her türlü vergi, resim, harç  alıcıya aittir.</t>
    </r>
  </si>
  <si>
    <t>MADEN KAYMAKAMLIĞI</t>
  </si>
  <si>
    <t>(Milli Emlak Şefliği)</t>
  </si>
  <si>
    <t xml:space="preserve">Maden </t>
  </si>
  <si>
    <r>
      <rPr>
        <b/>
        <sz val="12"/>
        <rFont val="Times New Roman"/>
        <family val="1"/>
        <charset val="162"/>
      </rPr>
      <t>2-</t>
    </r>
    <r>
      <rPr>
        <sz val="12"/>
        <rFont val="Times New Roman"/>
        <family val="1"/>
        <charset val="162"/>
      </rPr>
      <t xml:space="preserve"> İhaleye katılmak isteyen  isteklilerin ihale saatine kadar.   
         </t>
    </r>
    <r>
      <rPr>
        <b/>
        <sz val="12"/>
        <rFont val="Times New Roman"/>
        <family val="1"/>
        <charset val="162"/>
      </rPr>
      <t xml:space="preserve"> Satışa konu her  taşınmaz için ayrı olmak kaydıyla;</t>
    </r>
    <r>
      <rPr>
        <sz val="12"/>
        <rFont val="Times New Roman"/>
        <family val="1"/>
        <charset val="162"/>
      </rPr>
      <t xml:space="preserve">
     a) Yasal yerleşim yeri sahibi olmaları, tebligat için Türkiye de adres göstermeleri ve yasal yerleşim yerini gösterir belgeyi  (İkametgah belgesi) vermeleri,
     b) Gerçek kişilerin T.C. kimlik numarasını, tüzel kişilerin ise vergi kimlik numarasını bildirmeleri, 
     c) Özel hukuk tüzel kişilerinin, yukarıda belirtilen şartlardan ayrı olarak, idare merkezlerinin bulunduğu yer mahkemesinden veya siciline kayıtlı bulunduğu  ticaret veya sanayi odasından yahut benzeri meslekî kuruluştan, ihalenin yapıldığı yıl içinde alınmış sicil kayıt belgesi ile tüzel kişilik adına ihaleye katılacak veya teklifte bulunacak kişilerin tüzel kişiliği temsile tam yetkili olduklarını gösterir (Ek ibare:RG-5/10/2022-31974) belge veya noterlikçe tasdik edilmiş (Mülga ibare:RG-1/8/2021-31555) vekâletnameyi vermeleri; kamu tüzel kişilerinin ise, yukarıdaki (a) ve (b) bentlerinde belirtilen şartlardan ayrı olarak tüzel kişilik adına ihaleye katılacak veya teklifte bulunacak kişilerin tüzel kişiliği temsile yetkili olduğunu belirtir belgeyi vermeleri,
     d) Yönetmelikte istisna edilen işler dışında geçici teminatı yatırmış olmaları, 
          </t>
    </r>
    <r>
      <rPr>
        <b/>
        <sz val="12"/>
        <rFont val="Times New Roman"/>
        <family val="1"/>
        <charset val="162"/>
      </rPr>
      <t>Geçici teminat olarak kabul edilecek değerler.</t>
    </r>
    <r>
      <rPr>
        <sz val="12"/>
        <rFont val="Times New Roman"/>
        <family val="1"/>
        <charset val="162"/>
      </rPr>
      <t xml:space="preserve"> </t>
    </r>
    <r>
      <rPr>
        <b/>
        <sz val="12"/>
        <rFont val="Times New Roman"/>
        <family val="1"/>
        <charset val="162"/>
      </rPr>
      <t>1-</t>
    </r>
    <r>
      <rPr>
        <sz val="12"/>
        <rFont val="Times New Roman"/>
        <family val="1"/>
        <charset val="162"/>
      </rPr>
      <t xml:space="preserve">Tedavüldeki Türk Parası, </t>
    </r>
    <r>
      <rPr>
        <b/>
        <sz val="12"/>
        <rFont val="Times New Roman"/>
        <family val="1"/>
        <charset val="162"/>
      </rPr>
      <t>2</t>
    </r>
    <r>
      <rPr>
        <sz val="12"/>
        <rFont val="Times New Roman"/>
        <family val="1"/>
        <charset val="162"/>
      </rPr>
      <t xml:space="preserve">-Mevduat ve Katılım Bankalarının verecekleri süresiz teminat mektupları, </t>
    </r>
    <r>
      <rPr>
        <b/>
        <sz val="12"/>
        <rFont val="Times New Roman"/>
        <family val="1"/>
        <charset val="162"/>
      </rPr>
      <t>3</t>
    </r>
    <r>
      <rPr>
        <sz val="12"/>
        <rFont val="Times New Roman"/>
        <family val="1"/>
        <charset val="162"/>
      </rPr>
      <t xml:space="preserve">- Hazine ve Maliye Bakanlığınca ihraç edilen Devlet İç Borçlanma Senetleri veya bu senetler yerine düzenlenen belgeler (Nominal bedele faiz dâhil edilerek ihraç edilmiş ise, bu işlemlerde anaparaya tekabül eden satış değerleri esas alınır.), </t>
    </r>
    <r>
      <rPr>
        <b/>
        <sz val="12"/>
        <rFont val="Times New Roman"/>
        <family val="1"/>
        <charset val="162"/>
      </rPr>
      <t>4</t>
    </r>
    <r>
      <rPr>
        <sz val="12"/>
        <rFont val="Times New Roman"/>
        <family val="1"/>
        <charset val="162"/>
      </rPr>
      <t xml:space="preserve">-Taşımaz satış ihalelerinde dışarıda yerleşik kişiler ile geçimini yurt dışında temin eden Türk vatandaşlarından, teminat olarak Türkiye Cumhuriyeti Merkez Bankasınca belirlenen konvertibl döviz. Maden Kaymakamlığı Mal  Müdürlüğü veznesine yatırdığına dair alındı belgesi aslını </t>
    </r>
    <r>
      <rPr>
        <b/>
        <sz val="12"/>
        <rFont val="Times New Roman"/>
        <family val="1"/>
        <charset val="162"/>
      </rPr>
      <t>(Banka dekontları kabul edilmeyeceğinin bilinmesi)</t>
    </r>
    <r>
      <rPr>
        <sz val="12"/>
        <rFont val="Times New Roman"/>
        <family val="1"/>
        <charset val="162"/>
      </rPr>
      <t xml:space="preserve"> 
     e) İşin gereğine göre, İdarece tespit edilecek diğer belgeleri,  ihale saatine kadar İhale Komisyonu Başkanlığına vermeleri zorunludur.</t>
    </r>
  </si>
  <si>
    <t>9-İhalelere ilişkin şartname mesai saatleri içerisinde Maden Kaymakamlığı  Milli Emlak Şefliğinde ücretsiz görülebilir</t>
  </si>
  <si>
    <t>Tekevler</t>
  </si>
  <si>
    <t>Bahçeli Kargir Depo</t>
  </si>
  <si>
    <t>Durmuştepe</t>
  </si>
  <si>
    <t>Kargir Ahır, Bağ ve Bahçe</t>
  </si>
  <si>
    <r>
      <rPr>
        <b/>
        <sz val="12"/>
        <rFont val="Times New Roman"/>
        <family val="1"/>
        <charset val="162"/>
      </rPr>
      <t>1-</t>
    </r>
    <r>
      <rPr>
        <sz val="12"/>
        <rFont val="Times New Roman"/>
        <family val="1"/>
        <charset val="162"/>
      </rPr>
      <t xml:space="preserve"> Yukarıda niteliği, tahmini bedeli ve geçici teminat miktarı belirtilen; 2 </t>
    </r>
    <r>
      <rPr>
        <b/>
        <sz val="12"/>
        <rFont val="Times New Roman"/>
        <family val="1"/>
        <charset val="162"/>
      </rPr>
      <t>adet taşınmaz satışı</t>
    </r>
    <r>
      <rPr>
        <sz val="12"/>
        <rFont val="Times New Roman"/>
        <family val="1"/>
        <charset val="162"/>
      </rPr>
      <t>, 2886 sayılı Devlet İhale Kanununun 45. maddesine göre,  ilan metninde  gösterilen  tarih  ve  saatte  Maden Kaymakamlığı toplantı salonunda  yapılacaktır.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</si>
</sst>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quot;TL&quot;"/>
    <numFmt numFmtId="165" formatCode="hh:mm;@"/>
  </numFmts>
  <fonts count="17" x14ac:knownFonts="1">
    <font>
      <sz val="10"/>
      <name val="Arial Tur"/>
      <charset val="162"/>
    </font>
    <font>
      <sz val="11"/>
      <name val="Times New Roman"/>
      <family val="1"/>
      <charset val="162"/>
    </font>
    <font>
      <b/>
      <sz val="10"/>
      <name val="Times New Roman"/>
      <family val="1"/>
      <charset val="162"/>
    </font>
    <font>
      <b/>
      <sz val="11"/>
      <name val="Times New Roman"/>
      <family val="1"/>
      <charset val="162"/>
    </font>
    <font>
      <sz val="8"/>
      <name val="Arial Tur"/>
      <charset val="162"/>
    </font>
    <font>
      <sz val="10"/>
      <name val="Times New Roman"/>
      <family val="1"/>
      <charset val="162"/>
    </font>
    <font>
      <sz val="9"/>
      <name val="Times New Roman"/>
      <family val="1"/>
      <charset val="162"/>
    </font>
    <font>
      <b/>
      <u/>
      <sz val="10"/>
      <name val="Times New Roman"/>
      <family val="1"/>
      <charset val="162"/>
    </font>
    <font>
      <b/>
      <sz val="8"/>
      <name val="Times New Roman"/>
      <family val="1"/>
      <charset val="162"/>
    </font>
    <font>
      <b/>
      <sz val="9"/>
      <name val="Times New Roman"/>
      <family val="1"/>
      <charset val="162"/>
    </font>
    <font>
      <sz val="9"/>
      <name val="Arial Tur"/>
      <charset val="162"/>
    </font>
    <font>
      <b/>
      <sz val="11"/>
      <color indexed="10"/>
      <name val="Times New Roman"/>
      <family val="1"/>
      <charset val="162"/>
    </font>
    <font>
      <sz val="12"/>
      <name val="Times New Roman"/>
      <family val="1"/>
      <charset val="162"/>
    </font>
    <font>
      <b/>
      <sz val="12"/>
      <color indexed="10"/>
      <name val="Times New Roman"/>
      <family val="1"/>
      <charset val="162"/>
    </font>
    <font>
      <b/>
      <sz val="12"/>
      <name val="Times New Roman"/>
      <family val="1"/>
      <charset val="162"/>
    </font>
    <font>
      <b/>
      <vertAlign val="superscript"/>
      <sz val="10"/>
      <name val="Times New Roman"/>
      <family val="1"/>
      <charset val="162"/>
    </font>
    <font>
      <b/>
      <sz val="7"/>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89">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right"/>
    </xf>
    <xf numFmtId="0" fontId="5" fillId="0" borderId="0" xfId="0" applyFont="1"/>
    <xf numFmtId="0" fontId="1" fillId="0" borderId="1" xfId="0" applyFont="1" applyBorder="1" applyAlignment="1">
      <alignment horizontal="right"/>
    </xf>
    <xf numFmtId="0" fontId="1" fillId="0" borderId="2" xfId="0" applyFont="1" applyBorder="1"/>
    <xf numFmtId="0" fontId="5" fillId="0" borderId="0" xfId="0" applyFont="1" applyAlignment="1">
      <alignment horizontal="left"/>
    </xf>
    <xf numFmtId="0" fontId="5" fillId="0" borderId="0" xfId="0" quotePrefix="1" applyFont="1" applyAlignment="1">
      <alignment horizontal="center"/>
    </xf>
    <xf numFmtId="0" fontId="5" fillId="0" borderId="0" xfId="0" applyFont="1" applyAlignment="1">
      <alignment horizontal="center"/>
    </xf>
    <xf numFmtId="0" fontId="5" fillId="0" borderId="0" xfId="0" applyFont="1" applyAlignment="1">
      <alignment horizontal="right"/>
    </xf>
    <xf numFmtId="0" fontId="5" fillId="0" borderId="0" xfId="0" applyFont="1" applyAlignment="1">
      <alignment horizontal="center" wrapText="1"/>
    </xf>
    <xf numFmtId="0" fontId="5" fillId="0" borderId="0" xfId="0" applyFont="1" applyAlignment="1">
      <alignment horizontal="right" wrapText="1"/>
    </xf>
    <xf numFmtId="14" fontId="5" fillId="0" borderId="0" xfId="0" applyNumberFormat="1" applyFont="1" applyAlignment="1">
      <alignment horizontal="center"/>
    </xf>
    <xf numFmtId="20" fontId="5" fillId="0" borderId="0" xfId="0" applyNumberFormat="1" applyFont="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1" fillId="0" borderId="1" xfId="0" quotePrefix="1" applyFont="1" applyBorder="1" applyAlignment="1">
      <alignment horizontal="center"/>
    </xf>
    <xf numFmtId="0" fontId="6" fillId="0" borderId="1" xfId="0" applyFont="1" applyBorder="1" applyAlignment="1">
      <alignment horizontal="center"/>
    </xf>
    <xf numFmtId="0" fontId="1" fillId="0" borderId="1" xfId="0" applyFont="1" applyBorder="1"/>
    <xf numFmtId="0" fontId="5" fillId="0" borderId="3" xfId="0" applyFont="1" applyBorder="1"/>
    <xf numFmtId="0" fontId="1" fillId="0" borderId="4" xfId="0" applyFont="1" applyBorder="1" applyAlignment="1">
      <alignment horizontal="right"/>
    </xf>
    <xf numFmtId="0" fontId="5" fillId="0" borderId="5" xfId="0" applyFont="1" applyBorder="1"/>
    <xf numFmtId="0" fontId="5" fillId="0" borderId="6" xfId="0" applyFont="1" applyBorder="1"/>
    <xf numFmtId="0" fontId="6" fillId="0" borderId="6" xfId="0" applyFont="1" applyBorder="1"/>
    <xf numFmtId="0" fontId="1" fillId="0" borderId="6" xfId="0" applyFont="1" applyBorder="1" applyAlignment="1">
      <alignment horizontal="center"/>
    </xf>
    <xf numFmtId="0" fontId="1" fillId="0" borderId="6" xfId="0" applyFont="1" applyBorder="1" applyAlignment="1">
      <alignment horizontal="right"/>
    </xf>
    <xf numFmtId="0" fontId="2" fillId="0" borderId="0" xfId="0" applyFont="1"/>
    <xf numFmtId="164" fontId="1" fillId="0" borderId="1" xfId="0" applyNumberFormat="1" applyFont="1" applyBorder="1" applyAlignment="1">
      <alignment horizontal="right"/>
    </xf>
    <xf numFmtId="164" fontId="1" fillId="0" borderId="6" xfId="0" applyNumberFormat="1" applyFont="1" applyBorder="1" applyAlignment="1">
      <alignment horizontal="right"/>
    </xf>
    <xf numFmtId="0" fontId="1" fillId="0" borderId="1" xfId="0" applyFont="1" applyBorder="1" applyAlignment="1">
      <alignment horizontal="left"/>
    </xf>
    <xf numFmtId="0" fontId="1" fillId="0" borderId="0" xfId="0" quotePrefix="1" applyFont="1" applyAlignment="1">
      <alignment horizontal="center"/>
    </xf>
    <xf numFmtId="0" fontId="1" fillId="0" borderId="5" xfId="0" applyFont="1" applyBorder="1" applyAlignment="1">
      <alignment horizontal="right"/>
    </xf>
    <xf numFmtId="0" fontId="1" fillId="0" borderId="7" xfId="0" applyFont="1" applyBorder="1" applyAlignment="1">
      <alignment horizontal="center"/>
    </xf>
    <xf numFmtId="0" fontId="1" fillId="0" borderId="8" xfId="0" applyFont="1" applyBorder="1"/>
    <xf numFmtId="0" fontId="1" fillId="0" borderId="6" xfId="0" applyFont="1" applyBorder="1"/>
    <xf numFmtId="0" fontId="6" fillId="0" borderId="3" xfId="0" applyFont="1" applyBorder="1"/>
    <xf numFmtId="0" fontId="10" fillId="0" borderId="0" xfId="0" applyFont="1"/>
    <xf numFmtId="164" fontId="5" fillId="0" borderId="0" xfId="0" applyNumberFormat="1"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164" fontId="5" fillId="0" borderId="0" xfId="0" applyNumberFormat="1" applyFont="1" applyAlignment="1">
      <alignment horizontal="center" vertical="center"/>
    </xf>
    <xf numFmtId="14" fontId="5" fillId="0" borderId="0" xfId="0" applyNumberFormat="1" applyFont="1" applyAlignment="1">
      <alignment horizontal="center" vertical="center"/>
    </xf>
    <xf numFmtId="0" fontId="1" fillId="0" borderId="0" xfId="0" applyFont="1" applyAlignment="1">
      <alignment horizontal="center" vertical="center"/>
    </xf>
    <xf numFmtId="20" fontId="1" fillId="0" borderId="0" xfId="0" applyNumberFormat="1" applyFont="1" applyAlignment="1">
      <alignment horizontal="center" vertical="center"/>
    </xf>
    <xf numFmtId="0" fontId="2" fillId="3" borderId="12" xfId="0" applyFont="1" applyFill="1" applyBorder="1" applyAlignment="1">
      <alignment horizontal="center"/>
    </xf>
    <xf numFmtId="0" fontId="2" fillId="3" borderId="12" xfId="0" applyFont="1" applyFill="1" applyBorder="1" applyAlignment="1">
      <alignment horizontal="center" wrapText="1"/>
    </xf>
    <xf numFmtId="0" fontId="2" fillId="3" borderId="14" xfId="0" applyFont="1" applyFill="1" applyBorder="1" applyAlignment="1">
      <alignment horizontal="center" wrapText="1"/>
    </xf>
    <xf numFmtId="0" fontId="2" fillId="3" borderId="14" xfId="0" applyFont="1" applyFill="1" applyBorder="1" applyAlignment="1">
      <alignment horizontal="center"/>
    </xf>
    <xf numFmtId="20" fontId="0" fillId="0" borderId="0" xfId="0" applyNumberFormat="1"/>
    <xf numFmtId="0" fontId="2" fillId="3" borderId="21" xfId="0" applyFont="1" applyFill="1" applyBorder="1" applyAlignment="1">
      <alignment horizontal="center" wrapText="1"/>
    </xf>
    <xf numFmtId="0" fontId="16" fillId="2" borderId="1" xfId="0" applyFont="1" applyFill="1" applyBorder="1" applyAlignment="1">
      <alignment horizontal="center" wrapText="1"/>
    </xf>
    <xf numFmtId="0" fontId="8" fillId="2" borderId="1" xfId="0" applyFont="1" applyFill="1" applyBorder="1" applyAlignment="1">
      <alignment horizontal="center" wrapText="1"/>
    </xf>
    <xf numFmtId="0" fontId="8" fillId="2" borderId="1" xfId="0" applyFont="1" applyFill="1" applyBorder="1" applyAlignment="1">
      <alignment horizontal="left"/>
    </xf>
    <xf numFmtId="0" fontId="8" fillId="2" borderId="1" xfId="0" applyFont="1" applyFill="1" applyBorder="1" applyAlignment="1">
      <alignment horizontal="left" wrapText="1"/>
    </xf>
    <xf numFmtId="0" fontId="8" fillId="2" borderId="1" xfId="0" applyFont="1" applyFill="1" applyBorder="1" applyAlignment="1">
      <alignment horizontal="center"/>
    </xf>
    <xf numFmtId="4" fontId="8" fillId="2" borderId="1" xfId="0" applyNumberFormat="1" applyFont="1" applyFill="1" applyBorder="1" applyAlignment="1">
      <alignment horizontal="right" wrapText="1"/>
    </xf>
    <xf numFmtId="2" fontId="8" fillId="2" borderId="1" xfId="0" applyNumberFormat="1" applyFont="1" applyFill="1" applyBorder="1" applyAlignment="1">
      <alignment horizontal="center" wrapText="1"/>
    </xf>
    <xf numFmtId="14" fontId="8" fillId="2" borderId="1" xfId="0" applyNumberFormat="1" applyFont="1" applyFill="1" applyBorder="1" applyAlignment="1">
      <alignment horizontal="center" wrapText="1"/>
    </xf>
    <xf numFmtId="20" fontId="8" fillId="2" borderId="1" xfId="0" applyNumberFormat="1" applyFont="1" applyFill="1" applyBorder="1" applyAlignment="1">
      <alignment horizontal="center" wrapText="1"/>
    </xf>
    <xf numFmtId="0" fontId="8" fillId="2" borderId="1" xfId="0" applyFont="1" applyFill="1" applyBorder="1"/>
    <xf numFmtId="4" fontId="8" fillId="2" borderId="1" xfId="0" applyNumberFormat="1" applyFont="1" applyFill="1" applyBorder="1" applyAlignment="1">
      <alignment horizontal="right"/>
    </xf>
    <xf numFmtId="0" fontId="2" fillId="3" borderId="1" xfId="0" applyFont="1" applyFill="1" applyBorder="1" applyAlignment="1">
      <alignment horizontal="center" wrapText="1"/>
    </xf>
    <xf numFmtId="0" fontId="2" fillId="3" borderId="0" xfId="0" applyFont="1" applyFill="1" applyAlignment="1">
      <alignment horizontal="center" vertical="top" wrapText="1"/>
    </xf>
    <xf numFmtId="0" fontId="2" fillId="3" borderId="0" xfId="0" applyFont="1" applyFill="1" applyAlignment="1">
      <alignment horizontal="center" vertical="top"/>
    </xf>
    <xf numFmtId="0" fontId="12" fillId="2" borderId="10" xfId="0" applyFont="1" applyFill="1" applyBorder="1" applyAlignment="1">
      <alignment horizontal="left" vertical="top" wrapText="1"/>
    </xf>
    <xf numFmtId="0" fontId="12" fillId="2" borderId="2" xfId="0" applyFont="1" applyFill="1" applyBorder="1" applyAlignment="1">
      <alignment horizontal="left" vertical="top" wrapText="1"/>
    </xf>
    <xf numFmtId="0" fontId="12" fillId="2" borderId="11" xfId="0" applyFont="1" applyFill="1" applyBorder="1" applyAlignment="1">
      <alignment horizontal="left" vertical="top" wrapText="1"/>
    </xf>
    <xf numFmtId="0" fontId="2" fillId="3" borderId="32" xfId="0" applyFont="1" applyFill="1" applyBorder="1" applyAlignment="1">
      <alignment horizontal="center" vertical="top"/>
    </xf>
    <xf numFmtId="0" fontId="3" fillId="3" borderId="31" xfId="0" applyFont="1" applyFill="1" applyBorder="1" applyAlignment="1">
      <alignment horizontal="center" vertical="top" wrapText="1"/>
    </xf>
    <xf numFmtId="0" fontId="3" fillId="3" borderId="32" xfId="0" applyFont="1" applyFill="1" applyBorder="1" applyAlignment="1">
      <alignment horizontal="center" vertical="top" wrapText="1"/>
    </xf>
    <xf numFmtId="0" fontId="3" fillId="3" borderId="33" xfId="0" applyFont="1" applyFill="1" applyBorder="1" applyAlignment="1">
      <alignment horizontal="center" vertical="top" wrapText="1"/>
    </xf>
    <xf numFmtId="0" fontId="2" fillId="3" borderId="21" xfId="0" applyFont="1" applyFill="1" applyBorder="1" applyAlignment="1">
      <alignment horizontal="center" wrapText="1"/>
    </xf>
    <xf numFmtId="0" fontId="5" fillId="0" borderId="23" xfId="0" applyFont="1" applyBorder="1" applyAlignment="1">
      <alignment horizontal="center" wrapText="1"/>
    </xf>
    <xf numFmtId="0" fontId="12" fillId="2" borderId="10" xfId="0" applyFont="1" applyFill="1" applyBorder="1" applyAlignment="1">
      <alignment horizontal="center" wrapText="1"/>
    </xf>
    <xf numFmtId="0" fontId="12" fillId="2" borderId="2" xfId="0" applyFont="1" applyFill="1" applyBorder="1" applyAlignment="1">
      <alignment horizontal="center" wrapText="1"/>
    </xf>
    <xf numFmtId="0" fontId="12" fillId="2" borderId="11" xfId="0" applyFont="1" applyFill="1" applyBorder="1" applyAlignment="1">
      <alignment horizontal="center" wrapText="1"/>
    </xf>
    <xf numFmtId="0" fontId="1" fillId="0" borderId="15" xfId="0" applyFont="1" applyBorder="1" applyAlignment="1">
      <alignment horizontal="right"/>
    </xf>
    <xf numFmtId="0" fontId="1" fillId="0" borderId="16" xfId="0" applyFont="1" applyBorder="1" applyAlignment="1">
      <alignment horizontal="right"/>
    </xf>
    <xf numFmtId="0" fontId="5" fillId="0" borderId="15" xfId="0" applyFont="1" applyBorder="1" applyAlignment="1">
      <alignment horizontal="center"/>
    </xf>
    <xf numFmtId="0" fontId="5" fillId="0" borderId="8" xfId="0" applyFont="1" applyBorder="1" applyAlignment="1">
      <alignment horizontal="center"/>
    </xf>
    <xf numFmtId="0" fontId="5" fillId="0" borderId="16" xfId="0" applyFont="1" applyBorder="1" applyAlignment="1">
      <alignment horizontal="center"/>
    </xf>
    <xf numFmtId="0" fontId="5" fillId="0" borderId="15" xfId="0" applyFont="1" applyBorder="1"/>
    <xf numFmtId="0" fontId="5" fillId="0" borderId="16" xfId="0" applyFont="1" applyBorder="1"/>
    <xf numFmtId="0" fontId="3" fillId="0" borderId="0" xfId="0" applyFont="1" applyAlignment="1">
      <alignment horizontal="center" vertical="center" wrapText="1"/>
    </xf>
    <xf numFmtId="0" fontId="3" fillId="0" borderId="0" xfId="0" applyFont="1" applyAlignment="1">
      <alignment horizontal="left"/>
    </xf>
    <xf numFmtId="14" fontId="3" fillId="0" borderId="0" xfId="0" applyNumberFormat="1" applyFont="1" applyAlignment="1">
      <alignment horizontal="left"/>
    </xf>
    <xf numFmtId="20" fontId="1" fillId="0" borderId="1" xfId="0" applyNumberFormat="1" applyFont="1" applyBorder="1" applyAlignment="1">
      <alignment horizontal="center" vertical="center"/>
    </xf>
    <xf numFmtId="20" fontId="1" fillId="0" borderId="17" xfId="0" applyNumberFormat="1" applyFont="1" applyBorder="1" applyAlignment="1">
      <alignment horizontal="center" vertical="center"/>
    </xf>
    <xf numFmtId="20" fontId="1" fillId="0" borderId="6" xfId="0" applyNumberFormat="1" applyFont="1" applyBorder="1" applyAlignment="1">
      <alignment horizontal="center" vertical="center"/>
    </xf>
    <xf numFmtId="20" fontId="1" fillId="0" borderId="9" xfId="0" applyNumberFormat="1" applyFont="1" applyBorder="1" applyAlignment="1">
      <alignment horizontal="center" vertical="center"/>
    </xf>
    <xf numFmtId="0" fontId="3" fillId="0" borderId="0" xfId="0" applyFont="1" applyAlignment="1">
      <alignment horizontal="center"/>
    </xf>
    <xf numFmtId="0" fontId="1" fillId="0" borderId="0" xfId="0" applyFont="1" applyAlignment="1">
      <alignment horizontal="justify" vertical="top" wrapText="1"/>
    </xf>
    <xf numFmtId="0" fontId="1" fillId="0" borderId="0" xfId="0" applyFont="1" applyAlignment="1">
      <alignment horizontal="justify" vertical="top"/>
    </xf>
    <xf numFmtId="14" fontId="9" fillId="0" borderId="18" xfId="0" applyNumberFormat="1" applyFont="1" applyBorder="1" applyAlignment="1">
      <alignment horizontal="center" wrapText="1"/>
    </xf>
    <xf numFmtId="14" fontId="9" fillId="0" borderId="18" xfId="0" applyNumberFormat="1" applyFont="1" applyBorder="1" applyAlignment="1">
      <alignment horizontal="center"/>
    </xf>
    <xf numFmtId="14" fontId="9" fillId="0" borderId="19" xfId="0" applyNumberFormat="1" applyFont="1" applyBorder="1" applyAlignment="1">
      <alignment horizontal="center"/>
    </xf>
    <xf numFmtId="0" fontId="9" fillId="0" borderId="18" xfId="0" applyFont="1" applyBorder="1" applyAlignment="1">
      <alignment horizontal="center" wrapText="1"/>
    </xf>
    <xf numFmtId="0" fontId="9" fillId="0" borderId="18" xfId="0" applyFont="1" applyBorder="1" applyAlignment="1">
      <alignment horizontal="center"/>
    </xf>
    <xf numFmtId="20" fontId="5" fillId="0" borderId="15" xfId="0" applyNumberFormat="1" applyFont="1" applyBorder="1" applyAlignment="1">
      <alignment horizontal="center"/>
    </xf>
    <xf numFmtId="20" fontId="5" fillId="0" borderId="20" xfId="0" applyNumberFormat="1" applyFont="1" applyBorder="1" applyAlignment="1">
      <alignment horizontal="center"/>
    </xf>
    <xf numFmtId="14" fontId="1" fillId="0" borderId="15" xfId="0" applyNumberFormat="1" applyFont="1" applyBorder="1" applyAlignment="1">
      <alignment horizontal="center"/>
    </xf>
    <xf numFmtId="14" fontId="1" fillId="0" borderId="16" xfId="0" applyNumberFormat="1" applyFont="1" applyBorder="1" applyAlignment="1">
      <alignment horizontal="center"/>
    </xf>
    <xf numFmtId="164" fontId="1" fillId="0" borderId="15" xfId="0" applyNumberFormat="1" applyFont="1" applyBorder="1" applyAlignment="1">
      <alignment horizontal="right" wrapText="1"/>
    </xf>
    <xf numFmtId="164" fontId="1" fillId="0" borderId="8" xfId="0" applyNumberFormat="1" applyFont="1" applyBorder="1" applyAlignment="1">
      <alignment horizontal="right" wrapText="1"/>
    </xf>
    <xf numFmtId="164" fontId="1" fillId="0" borderId="16" xfId="0" applyNumberFormat="1" applyFont="1" applyBorder="1" applyAlignment="1">
      <alignment horizontal="right" wrapText="1"/>
    </xf>
    <xf numFmtId="164" fontId="1" fillId="0" borderId="15" xfId="0" applyNumberFormat="1" applyFont="1" applyBorder="1" applyAlignment="1">
      <alignment horizontal="right"/>
    </xf>
    <xf numFmtId="164" fontId="1" fillId="0" borderId="16" xfId="0" applyNumberFormat="1" applyFont="1" applyBorder="1" applyAlignment="1">
      <alignment horizontal="right"/>
    </xf>
    <xf numFmtId="0" fontId="1" fillId="0" borderId="15" xfId="0" applyFont="1" applyBorder="1" applyAlignment="1">
      <alignment horizontal="center"/>
    </xf>
    <xf numFmtId="0" fontId="1" fillId="0" borderId="16" xfId="0" applyFont="1" applyBorder="1" applyAlignment="1">
      <alignment horizontal="center"/>
    </xf>
    <xf numFmtId="164" fontId="5" fillId="0" borderId="21" xfId="0" applyNumberFormat="1" applyFont="1" applyBorder="1" applyAlignment="1">
      <alignment horizontal="right" vertical="center"/>
    </xf>
    <xf numFmtId="164" fontId="5" fillId="0" borderId="22" xfId="0" applyNumberFormat="1" applyFont="1" applyBorder="1" applyAlignment="1">
      <alignment horizontal="right" vertical="center"/>
    </xf>
    <xf numFmtId="164" fontId="5" fillId="0" borderId="23" xfId="0" applyNumberFormat="1" applyFont="1" applyBorder="1" applyAlignment="1">
      <alignment horizontal="right" vertical="center"/>
    </xf>
    <xf numFmtId="164" fontId="5" fillId="0" borderId="13" xfId="0" applyNumberFormat="1" applyFont="1" applyBorder="1" applyAlignment="1">
      <alignment horizontal="right" vertical="center"/>
    </xf>
    <xf numFmtId="164" fontId="5" fillId="0" borderId="0" xfId="0" applyNumberFormat="1" applyFont="1" applyAlignment="1">
      <alignment horizontal="right" vertical="center"/>
    </xf>
    <xf numFmtId="164" fontId="5" fillId="0" borderId="24" xfId="0" applyNumberFormat="1" applyFont="1" applyBorder="1" applyAlignment="1">
      <alignment horizontal="right" vertical="center"/>
    </xf>
    <xf numFmtId="164" fontId="5" fillId="0" borderId="25" xfId="0" applyNumberFormat="1" applyFont="1" applyBorder="1" applyAlignment="1">
      <alignment horizontal="right" vertical="center"/>
    </xf>
    <xf numFmtId="164" fontId="5" fillId="0" borderId="7" xfId="0" applyNumberFormat="1" applyFont="1" applyBorder="1" applyAlignment="1">
      <alignment horizontal="right" vertical="center"/>
    </xf>
    <xf numFmtId="164" fontId="5" fillId="0" borderId="26" xfId="0" applyNumberFormat="1" applyFont="1" applyBorder="1" applyAlignment="1">
      <alignment horizontal="right" vertical="center"/>
    </xf>
    <xf numFmtId="14" fontId="5" fillId="0" borderId="1" xfId="0" applyNumberFormat="1" applyFont="1" applyBorder="1" applyAlignment="1">
      <alignment horizontal="center" vertical="center"/>
    </xf>
    <xf numFmtId="14" fontId="5" fillId="0" borderId="6" xfId="0" applyNumberFormat="1"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164" fontId="5" fillId="0" borderId="1" xfId="0" applyNumberFormat="1" applyFont="1" applyBorder="1" applyAlignment="1">
      <alignment horizontal="center" vertical="center"/>
    </xf>
    <xf numFmtId="164" fontId="5" fillId="0" borderId="6" xfId="0" applyNumberFormat="1" applyFont="1" applyBorder="1" applyAlignment="1">
      <alignment horizontal="center" vertical="center"/>
    </xf>
    <xf numFmtId="0" fontId="7" fillId="0" borderId="0" xfId="0" applyFont="1" applyAlignment="1">
      <alignment horizontal="center" vertical="center"/>
    </xf>
    <xf numFmtId="0" fontId="9" fillId="0" borderId="27" xfId="0" applyFont="1" applyBorder="1" applyAlignment="1">
      <alignment horizontal="center" vertical="top" wrapText="1"/>
    </xf>
    <xf numFmtId="0" fontId="9" fillId="0" borderId="28" xfId="0" applyFont="1" applyBorder="1" applyAlignment="1">
      <alignment horizontal="center" vertical="top" wrapText="1"/>
    </xf>
    <xf numFmtId="0" fontId="9" fillId="0" borderId="29" xfId="0" applyFont="1" applyBorder="1" applyAlignment="1">
      <alignment horizontal="center" vertical="top" wrapText="1"/>
    </xf>
    <xf numFmtId="164" fontId="1" fillId="0" borderId="1" xfId="0" applyNumberFormat="1" applyFont="1" applyBorder="1" applyAlignment="1">
      <alignment horizontal="right" wrapText="1"/>
    </xf>
    <xf numFmtId="14" fontId="1" fillId="0" borderId="10" xfId="0" applyNumberFormat="1" applyFont="1" applyBorder="1" applyAlignment="1">
      <alignment horizontal="center"/>
    </xf>
    <xf numFmtId="0" fontId="1" fillId="0" borderId="2" xfId="0" applyFont="1" applyBorder="1" applyAlignment="1">
      <alignment horizontal="center"/>
    </xf>
    <xf numFmtId="20" fontId="1" fillId="0" borderId="1" xfId="0" applyNumberFormat="1" applyFont="1" applyBorder="1" applyAlignment="1">
      <alignment horizontal="center"/>
    </xf>
    <xf numFmtId="0" fontId="1" fillId="0" borderId="17" xfId="0" applyFont="1" applyBorder="1" applyAlignment="1">
      <alignment horizontal="center"/>
    </xf>
    <xf numFmtId="0" fontId="1" fillId="0" borderId="1" xfId="0" applyFont="1" applyBorder="1" applyAlignment="1">
      <alignment horizontal="left"/>
    </xf>
    <xf numFmtId="0" fontId="1" fillId="0" borderId="1" xfId="0" applyFont="1" applyBorder="1" applyAlignment="1">
      <alignment horizontal="center"/>
    </xf>
    <xf numFmtId="0" fontId="1" fillId="0" borderId="1" xfId="0" applyFont="1" applyBorder="1" applyAlignment="1">
      <alignment horizontal="right"/>
    </xf>
    <xf numFmtId="0" fontId="1" fillId="0" borderId="1" xfId="0" applyFont="1" applyBorder="1" applyAlignment="1">
      <alignment horizontal="center" wrapText="1"/>
    </xf>
    <xf numFmtId="20" fontId="1" fillId="0" borderId="17" xfId="0" applyNumberFormat="1" applyFont="1" applyBorder="1" applyAlignment="1">
      <alignment horizontal="center"/>
    </xf>
    <xf numFmtId="14" fontId="1" fillId="0" borderId="2" xfId="0" applyNumberFormat="1" applyFont="1" applyBorder="1" applyAlignment="1">
      <alignment horizontal="center"/>
    </xf>
    <xf numFmtId="0" fontId="1" fillId="0" borderId="1" xfId="0" applyFont="1" applyBorder="1"/>
    <xf numFmtId="0" fontId="1" fillId="0" borderId="1" xfId="0" quotePrefix="1" applyFont="1" applyBorder="1" applyAlignment="1">
      <alignment horizontal="center"/>
    </xf>
    <xf numFmtId="0" fontId="6" fillId="0" borderId="1" xfId="0" applyFont="1" applyBorder="1" applyAlignment="1">
      <alignment horizontal="center"/>
    </xf>
    <xf numFmtId="164" fontId="1" fillId="0" borderId="1" xfId="0" applyNumberFormat="1" applyFont="1" applyBorder="1" applyAlignment="1">
      <alignment horizontal="right"/>
    </xf>
    <xf numFmtId="0" fontId="2" fillId="0" borderId="18" xfId="0" applyFont="1" applyBorder="1" applyAlignment="1">
      <alignment horizontal="center"/>
    </xf>
    <xf numFmtId="0" fontId="2" fillId="0" borderId="18" xfId="0" applyFont="1" applyBorder="1" applyAlignment="1">
      <alignment horizontal="center" wrapText="1"/>
    </xf>
    <xf numFmtId="0" fontId="8" fillId="0" borderId="18" xfId="0" applyFont="1" applyBorder="1" applyAlignment="1">
      <alignment horizontal="center" wrapText="1"/>
    </xf>
    <xf numFmtId="0" fontId="8" fillId="0" borderId="18" xfId="0" applyFont="1" applyBorder="1" applyAlignment="1">
      <alignment horizontal="center"/>
    </xf>
    <xf numFmtId="0" fontId="8" fillId="0" borderId="19" xfId="0" applyFont="1" applyBorder="1" applyAlignment="1">
      <alignment horizontal="center"/>
    </xf>
    <xf numFmtId="20" fontId="1" fillId="0" borderId="2" xfId="0" applyNumberFormat="1" applyFont="1" applyBorder="1" applyAlignment="1">
      <alignment horizontal="center"/>
    </xf>
    <xf numFmtId="0" fontId="1" fillId="0" borderId="30" xfId="0" applyFont="1" applyBorder="1" applyAlignment="1">
      <alignment horizontal="center"/>
    </xf>
    <xf numFmtId="0" fontId="1" fillId="0" borderId="6" xfId="0" applyFont="1" applyBorder="1" applyAlignment="1">
      <alignment horizontal="left"/>
    </xf>
    <xf numFmtId="0" fontId="1" fillId="0" borderId="6" xfId="0" quotePrefix="1" applyFont="1" applyBorder="1" applyAlignment="1">
      <alignment horizontal="center"/>
    </xf>
    <xf numFmtId="0" fontId="1" fillId="0" borderId="6" xfId="0" applyFont="1" applyBorder="1" applyAlignment="1">
      <alignment horizontal="center"/>
    </xf>
    <xf numFmtId="0" fontId="1" fillId="0" borderId="6" xfId="0" applyFont="1" applyBorder="1" applyAlignment="1">
      <alignment horizontal="right"/>
    </xf>
    <xf numFmtId="0" fontId="1" fillId="0" borderId="6" xfId="0" applyFont="1" applyBorder="1" applyAlignment="1">
      <alignment horizontal="center" wrapText="1"/>
    </xf>
    <xf numFmtId="164" fontId="1" fillId="0" borderId="6" xfId="0" applyNumberFormat="1" applyFont="1" applyBorder="1" applyAlignment="1">
      <alignment horizontal="right" wrapText="1"/>
    </xf>
    <xf numFmtId="164" fontId="1" fillId="0" borderId="6" xfId="0" applyNumberFormat="1" applyFont="1" applyBorder="1" applyAlignment="1">
      <alignment horizontal="right"/>
    </xf>
    <xf numFmtId="0" fontId="1" fillId="0" borderId="6" xfId="0" applyFont="1" applyBorder="1" applyAlignment="1">
      <alignment horizontal="right" wrapText="1"/>
    </xf>
    <xf numFmtId="0" fontId="1" fillId="0" borderId="8" xfId="0" applyFont="1" applyBorder="1" applyAlignment="1">
      <alignment horizontal="center"/>
    </xf>
    <xf numFmtId="20" fontId="1" fillId="0" borderId="8" xfId="0" applyNumberFormat="1" applyFont="1" applyBorder="1" applyAlignment="1">
      <alignment horizontal="center"/>
    </xf>
    <xf numFmtId="0" fontId="1" fillId="0" borderId="20" xfId="0" applyFont="1" applyBorder="1" applyAlignment="1">
      <alignment horizontal="center"/>
    </xf>
    <xf numFmtId="0" fontId="1" fillId="0" borderId="1" xfId="0" applyFont="1" applyBorder="1" applyAlignment="1">
      <alignment horizontal="right" wrapText="1"/>
    </xf>
    <xf numFmtId="0" fontId="1" fillId="0" borderId="10"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center"/>
    </xf>
    <xf numFmtId="0" fontId="1" fillId="0" borderId="11" xfId="0" applyFont="1" applyBorder="1" applyAlignment="1">
      <alignment horizontal="center"/>
    </xf>
    <xf numFmtId="0" fontId="1" fillId="0" borderId="10" xfId="0" applyFont="1" applyBorder="1" applyAlignment="1">
      <alignment horizontal="right"/>
    </xf>
    <xf numFmtId="0" fontId="1" fillId="0" borderId="11" xfId="0" applyFont="1" applyBorder="1" applyAlignment="1">
      <alignment horizontal="right"/>
    </xf>
    <xf numFmtId="0" fontId="1" fillId="0" borderId="10" xfId="0" applyFont="1" applyBorder="1" applyAlignment="1">
      <alignment horizontal="center" wrapText="1"/>
    </xf>
    <xf numFmtId="0" fontId="1" fillId="0" borderId="11" xfId="0" applyFont="1" applyBorder="1" applyAlignment="1">
      <alignment horizontal="center" wrapText="1"/>
    </xf>
    <xf numFmtId="164" fontId="1" fillId="0" borderId="10" xfId="0" applyNumberFormat="1" applyFont="1" applyBorder="1" applyAlignment="1">
      <alignment horizontal="right" wrapText="1"/>
    </xf>
    <xf numFmtId="164" fontId="1" fillId="0" borderId="11" xfId="0" applyNumberFormat="1" applyFont="1" applyBorder="1" applyAlignment="1">
      <alignment horizontal="right" wrapText="1"/>
    </xf>
    <xf numFmtId="165" fontId="1" fillId="0" borderId="2" xfId="0" applyNumberFormat="1" applyFont="1" applyBorder="1" applyAlignment="1">
      <alignment horizontal="center"/>
    </xf>
    <xf numFmtId="165" fontId="1" fillId="0" borderId="30" xfId="0" applyNumberFormat="1" applyFont="1" applyBorder="1" applyAlignment="1">
      <alignment horizontal="center"/>
    </xf>
    <xf numFmtId="0" fontId="2" fillId="0" borderId="0" xfId="0" applyFont="1" applyAlignment="1">
      <alignment horizontal="left"/>
    </xf>
    <xf numFmtId="0" fontId="2" fillId="0" borderId="0" xfId="0" applyFont="1" applyAlignment="1">
      <alignment horizontal="center" vertical="center"/>
    </xf>
    <xf numFmtId="0" fontId="5" fillId="0" borderId="6" xfId="0" applyFont="1" applyBorder="1"/>
    <xf numFmtId="0" fontId="5" fillId="0" borderId="6" xfId="0" applyFont="1" applyBorder="1" applyAlignment="1">
      <alignment horizontal="center"/>
    </xf>
    <xf numFmtId="14" fontId="1" fillId="0" borderId="8" xfId="0" applyNumberFormat="1" applyFont="1" applyBorder="1" applyAlignment="1">
      <alignment horizontal="center"/>
    </xf>
  </cellXfs>
  <cellStyles count="1">
    <cellStyle name="Normal" xfId="0" builtinId="0"/>
  </cellStyles>
  <dxfs count="0"/>
  <tableStyles count="0" defaultTableStyle="TableStyleMedium2" defaultPivotStyle="PivotStyleLight16"/>
  <colors>
    <mruColors>
      <color rgb="FFEEF3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23</xdr:col>
      <xdr:colOff>9525</xdr:colOff>
      <xdr:row>30</xdr:row>
      <xdr:rowOff>0</xdr:rowOff>
    </xdr:from>
    <xdr:to>
      <xdr:col>23</xdr:col>
      <xdr:colOff>9525</xdr:colOff>
      <xdr:row>34</xdr:row>
      <xdr:rowOff>0</xdr:rowOff>
    </xdr:to>
    <xdr:sp macro="" textlink="">
      <xdr:nvSpPr>
        <xdr:cNvPr id="9218" name="Line 1">
          <a:extLst>
            <a:ext uri="{FF2B5EF4-FFF2-40B4-BE49-F238E27FC236}">
              <a16:creationId xmlns:a16="http://schemas.microsoft.com/office/drawing/2014/main" id="{00000000-0008-0000-0200-000002240000}"/>
            </a:ext>
          </a:extLst>
        </xdr:cNvPr>
        <xdr:cNvSpPr>
          <a:spLocks noChangeShapeType="1"/>
        </xdr:cNvSpPr>
      </xdr:nvSpPr>
      <xdr:spPr bwMode="auto">
        <a:xfrm>
          <a:off x="4229100" y="5295900"/>
          <a:ext cx="0" cy="657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9525</xdr:colOff>
      <xdr:row>31</xdr:row>
      <xdr:rowOff>0</xdr:rowOff>
    </xdr:from>
    <xdr:to>
      <xdr:col>23</xdr:col>
      <xdr:colOff>9525</xdr:colOff>
      <xdr:row>35</xdr:row>
      <xdr:rowOff>0</xdr:rowOff>
    </xdr:to>
    <xdr:sp macro="" textlink="">
      <xdr:nvSpPr>
        <xdr:cNvPr id="8217" name="Line 1">
          <a:extLst>
            <a:ext uri="{FF2B5EF4-FFF2-40B4-BE49-F238E27FC236}">
              <a16:creationId xmlns:a16="http://schemas.microsoft.com/office/drawing/2014/main" id="{00000000-0008-0000-0300-000019200000}"/>
            </a:ext>
          </a:extLst>
        </xdr:cNvPr>
        <xdr:cNvSpPr>
          <a:spLocks noChangeShapeType="1"/>
        </xdr:cNvSpPr>
      </xdr:nvSpPr>
      <xdr:spPr bwMode="auto">
        <a:xfrm>
          <a:off x="4619625" y="5334000"/>
          <a:ext cx="0" cy="809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23</xdr:col>
      <xdr:colOff>9525</xdr:colOff>
      <xdr:row>31</xdr:row>
      <xdr:rowOff>0</xdr:rowOff>
    </xdr:from>
    <xdr:to>
      <xdr:col>23</xdr:col>
      <xdr:colOff>9525</xdr:colOff>
      <xdr:row>35</xdr:row>
      <xdr:rowOff>0</xdr:rowOff>
    </xdr:to>
    <xdr:sp macro="" textlink="">
      <xdr:nvSpPr>
        <xdr:cNvPr id="7138" name="Line 1">
          <a:extLst>
            <a:ext uri="{FF2B5EF4-FFF2-40B4-BE49-F238E27FC236}">
              <a16:creationId xmlns:a16="http://schemas.microsoft.com/office/drawing/2014/main" id="{00000000-0008-0000-0400-0000E21B0000}"/>
            </a:ext>
          </a:extLst>
        </xdr:cNvPr>
        <xdr:cNvSpPr>
          <a:spLocks noChangeShapeType="1"/>
        </xdr:cNvSpPr>
      </xdr:nvSpPr>
      <xdr:spPr bwMode="auto">
        <a:xfrm>
          <a:off x="14030325" y="5610225"/>
          <a:ext cx="0" cy="657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VER&#304;"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emine_demir1/Local%20Settings/Temporary%20Internet%20Files/OLK33/&#304;HAL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yfa1"/>
      <sheetName val="Sayfa2"/>
      <sheetName val="Sayfa3"/>
    </sheetNames>
    <sheetDataSet>
      <sheetData sheetId="0" refreshError="1">
        <row r="6">
          <cell r="G6" t="str">
            <v>Tarla</v>
          </cell>
          <cell r="I6" t="str">
            <v>Tam</v>
          </cell>
        </row>
        <row r="7">
          <cell r="C7" t="str">
            <v>Dorak</v>
          </cell>
          <cell r="F7">
            <v>445</v>
          </cell>
          <cell r="G7" t="str">
            <v>Tarla</v>
          </cell>
          <cell r="H7" t="str">
            <v>8.500,00 m²</v>
          </cell>
          <cell r="I7" t="str">
            <v>Tam</v>
          </cell>
        </row>
        <row r="8">
          <cell r="C8" t="str">
            <v>Çukurbağ</v>
          </cell>
          <cell r="F8">
            <v>70</v>
          </cell>
          <cell r="H8" t="str">
            <v>7.662,08 m²</v>
          </cell>
          <cell r="I8" t="str">
            <v>Tam</v>
          </cell>
        </row>
        <row r="9">
          <cell r="C9" t="str">
            <v>Çukurbağ</v>
          </cell>
          <cell r="F9">
            <v>185</v>
          </cell>
          <cell r="G9" t="str">
            <v>Tarla</v>
          </cell>
          <cell r="H9" t="str">
            <v>1.400,00 m²</v>
          </cell>
          <cell r="I9" t="str">
            <v>Tam</v>
          </cell>
        </row>
        <row r="10">
          <cell r="C10" t="str">
            <v>Panzinçukuru(Gülek)</v>
          </cell>
          <cell r="F10">
            <v>31</v>
          </cell>
          <cell r="G10" t="str">
            <v>Arsa</v>
          </cell>
          <cell r="H10" t="str">
            <v>630,00 m²</v>
          </cell>
          <cell r="I10" t="str">
            <v>Tam</v>
          </cell>
        </row>
        <row r="11">
          <cell r="C11" t="str">
            <v>Panzinçukuru(Gülek)</v>
          </cell>
          <cell r="F11">
            <v>32</v>
          </cell>
          <cell r="G11" t="str">
            <v>Arsa</v>
          </cell>
          <cell r="H11" t="str">
            <v>630,00 m²</v>
          </cell>
          <cell r="I11" t="str">
            <v>Tam</v>
          </cell>
        </row>
        <row r="12">
          <cell r="C12" t="str">
            <v>Panzinçukuru(Gülek)</v>
          </cell>
          <cell r="F12">
            <v>33</v>
          </cell>
          <cell r="G12" t="str">
            <v>Arsa</v>
          </cell>
          <cell r="H12" t="str">
            <v>644,00 m²</v>
          </cell>
          <cell r="I12" t="str">
            <v>Tam</v>
          </cell>
        </row>
        <row r="13">
          <cell r="C13" t="str">
            <v>Panzinçukuru(Gülek)</v>
          </cell>
          <cell r="F13">
            <v>34</v>
          </cell>
          <cell r="G13" t="str">
            <v>Arsa</v>
          </cell>
          <cell r="H13" t="str">
            <v>613,00 m²</v>
          </cell>
          <cell r="I13" t="str">
            <v>Tam</v>
          </cell>
        </row>
        <row r="14">
          <cell r="C14" t="str">
            <v>Panzinçukuru(Gülek)</v>
          </cell>
          <cell r="F14">
            <v>1</v>
          </cell>
          <cell r="G14" t="str">
            <v>Arsa</v>
          </cell>
          <cell r="H14" t="str">
            <v>837,00 m²</v>
          </cell>
          <cell r="I14" t="str">
            <v>Tam</v>
          </cell>
        </row>
        <row r="15">
          <cell r="C15" t="str">
            <v>Panzinçukuru(Gülek)</v>
          </cell>
          <cell r="F15">
            <v>2</v>
          </cell>
          <cell r="G15" t="str">
            <v>Arsa</v>
          </cell>
          <cell r="H15" t="str">
            <v>742,00 m²</v>
          </cell>
          <cell r="I15" t="str">
            <v>Tam</v>
          </cell>
        </row>
        <row r="16">
          <cell r="C16" t="str">
            <v>Panzinçukuru(Gülek)</v>
          </cell>
          <cell r="F16">
            <v>3</v>
          </cell>
          <cell r="G16" t="str">
            <v>Arsa</v>
          </cell>
          <cell r="H16" t="str">
            <v>745,00 m²</v>
          </cell>
          <cell r="I16" t="str">
            <v>Tam</v>
          </cell>
        </row>
        <row r="17">
          <cell r="C17" t="str">
            <v>Panzinçukuru(Gülek)</v>
          </cell>
          <cell r="F17">
            <v>4</v>
          </cell>
          <cell r="G17" t="str">
            <v>Arsa</v>
          </cell>
          <cell r="H17" t="str">
            <v>771,00 m²</v>
          </cell>
          <cell r="I17" t="str">
            <v>Tam</v>
          </cell>
        </row>
        <row r="20">
          <cell r="C20" t="str">
            <v>Karadiken</v>
          </cell>
          <cell r="F20">
            <v>102</v>
          </cell>
          <cell r="G20" t="str">
            <v>Tarla</v>
          </cell>
          <cell r="H20" t="str">
            <v>4.200,00 m²</v>
          </cell>
          <cell r="I20" t="str">
            <v>Tam</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yfa1"/>
      <sheetName val="Sayfa2"/>
      <sheetName val="Sayfa3"/>
    </sheetNames>
    <sheetDataSet>
      <sheetData sheetId="0" refreshError="1">
        <row r="20">
          <cell r="D20" t="str">
            <v>Köyönü</v>
          </cell>
          <cell r="E20" t="str">
            <v>---</v>
          </cell>
        </row>
      </sheetData>
      <sheetData sheetId="1" refreshError="1"/>
      <sheetData sheetId="2"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20"/>
  <sheetViews>
    <sheetView tabSelected="1" view="pageBreakPreview" zoomScale="60" zoomScaleNormal="100" workbookViewId="0">
      <selection activeCell="A15" sqref="A15:O15"/>
    </sheetView>
  </sheetViews>
  <sheetFormatPr defaultRowHeight="12.75" x14ac:dyDescent="0.2"/>
  <cols>
    <col min="1" max="1" width="5.28515625" bestFit="1" customWidth="1"/>
    <col min="4" max="4" width="12.5703125" customWidth="1"/>
    <col min="5" max="5" width="7" customWidth="1"/>
    <col min="6" max="6" width="6.42578125" customWidth="1"/>
    <col min="7" max="7" width="20.42578125" customWidth="1"/>
    <col min="8" max="8" width="13.42578125" customWidth="1"/>
    <col min="9" max="9" width="11.7109375" customWidth="1"/>
    <col min="10" max="10" width="21.5703125" customWidth="1"/>
    <col min="11" max="11" width="12" customWidth="1"/>
    <col min="12" max="12" width="17.28515625" customWidth="1"/>
    <col min="14" max="14" width="5.85546875" customWidth="1"/>
    <col min="15" max="15" width="17.42578125" customWidth="1"/>
  </cols>
  <sheetData>
    <row r="1" spans="1:17" x14ac:dyDescent="0.2">
      <c r="A1" s="64" t="s">
        <v>84</v>
      </c>
      <c r="B1" s="64"/>
      <c r="C1" s="64"/>
      <c r="D1" s="64"/>
      <c r="E1" s="64"/>
      <c r="F1" s="64"/>
      <c r="G1" s="64"/>
      <c r="H1" s="64"/>
      <c r="I1" s="64"/>
      <c r="J1" s="64"/>
      <c r="K1" s="64"/>
      <c r="L1" s="64"/>
      <c r="M1" s="64"/>
      <c r="N1" s="64"/>
      <c r="O1" s="64"/>
    </row>
    <row r="2" spans="1:17" x14ac:dyDescent="0.2">
      <c r="A2" s="65" t="s">
        <v>93</v>
      </c>
      <c r="B2" s="65"/>
      <c r="C2" s="65"/>
      <c r="D2" s="65"/>
      <c r="E2" s="65"/>
      <c r="F2" s="65"/>
      <c r="G2" s="65"/>
      <c r="H2" s="65"/>
      <c r="I2" s="65"/>
      <c r="J2" s="65"/>
      <c r="K2" s="65"/>
      <c r="L2" s="65"/>
      <c r="M2" s="65"/>
      <c r="N2" s="65"/>
      <c r="O2" s="65"/>
    </row>
    <row r="3" spans="1:17" x14ac:dyDescent="0.2">
      <c r="A3" s="65" t="s">
        <v>94</v>
      </c>
      <c r="B3" s="65"/>
      <c r="C3" s="65"/>
      <c r="D3" s="65"/>
      <c r="E3" s="65"/>
      <c r="F3" s="65"/>
      <c r="G3" s="65"/>
      <c r="H3" s="65"/>
      <c r="I3" s="65"/>
      <c r="J3" s="65"/>
      <c r="K3" s="65"/>
      <c r="L3" s="65"/>
      <c r="M3" s="65"/>
      <c r="N3" s="65"/>
      <c r="O3" s="65"/>
    </row>
    <row r="4" spans="1:17" x14ac:dyDescent="0.2">
      <c r="A4" s="69" t="s">
        <v>85</v>
      </c>
      <c r="B4" s="69"/>
      <c r="C4" s="69"/>
      <c r="D4" s="69"/>
      <c r="E4" s="69"/>
      <c r="F4" s="69"/>
      <c r="G4" s="69"/>
      <c r="H4" s="69"/>
      <c r="I4" s="69"/>
      <c r="J4" s="69"/>
      <c r="K4" s="69"/>
      <c r="L4" s="69"/>
      <c r="M4" s="69"/>
      <c r="N4" s="69"/>
      <c r="O4" s="69"/>
    </row>
    <row r="5" spans="1:17" ht="14.25" customHeight="1" x14ac:dyDescent="0.2">
      <c r="A5" s="70" t="s">
        <v>73</v>
      </c>
      <c r="B5" s="71"/>
      <c r="C5" s="71"/>
      <c r="D5" s="71"/>
      <c r="E5" s="71"/>
      <c r="F5" s="71"/>
      <c r="G5" s="71"/>
      <c r="H5" s="71"/>
      <c r="I5" s="71"/>
      <c r="J5" s="71"/>
      <c r="K5" s="71"/>
      <c r="L5" s="71"/>
      <c r="M5" s="71"/>
      <c r="N5" s="71"/>
      <c r="O5" s="72"/>
    </row>
    <row r="6" spans="1:17" ht="28.5" customHeight="1" x14ac:dyDescent="0.2">
      <c r="A6" s="63" t="s">
        <v>76</v>
      </c>
      <c r="B6" s="46" t="s">
        <v>20</v>
      </c>
      <c r="C6" s="46" t="s">
        <v>21</v>
      </c>
      <c r="D6" s="46" t="s">
        <v>2</v>
      </c>
      <c r="E6" s="46" t="s">
        <v>6</v>
      </c>
      <c r="F6" s="46" t="s">
        <v>7</v>
      </c>
      <c r="G6" s="46" t="s">
        <v>8</v>
      </c>
      <c r="H6" s="47" t="s">
        <v>74</v>
      </c>
      <c r="I6" s="47" t="s">
        <v>70</v>
      </c>
      <c r="J6" s="47" t="s">
        <v>75</v>
      </c>
      <c r="K6" s="48" t="s">
        <v>77</v>
      </c>
      <c r="L6" s="51" t="s">
        <v>79</v>
      </c>
      <c r="M6" s="73" t="s">
        <v>71</v>
      </c>
      <c r="N6" s="74"/>
      <c r="O6" s="49" t="s">
        <v>72</v>
      </c>
    </row>
    <row r="7" spans="1:17" ht="15.75" customHeight="1" x14ac:dyDescent="0.2">
      <c r="A7" s="53">
        <v>1</v>
      </c>
      <c r="B7" s="54" t="s">
        <v>78</v>
      </c>
      <c r="C7" s="54" t="s">
        <v>95</v>
      </c>
      <c r="D7" s="55" t="s">
        <v>98</v>
      </c>
      <c r="E7" s="56">
        <v>205</v>
      </c>
      <c r="F7" s="56">
        <v>1</v>
      </c>
      <c r="G7" s="54" t="s">
        <v>99</v>
      </c>
      <c r="H7" s="57">
        <v>84.08</v>
      </c>
      <c r="I7" s="58" t="s">
        <v>16</v>
      </c>
      <c r="J7" s="53" t="s">
        <v>81</v>
      </c>
      <c r="K7" s="57">
        <v>12650</v>
      </c>
      <c r="L7" s="57">
        <v>3795</v>
      </c>
      <c r="M7" s="59">
        <v>45771</v>
      </c>
      <c r="N7" s="60">
        <v>0.43055555555555558</v>
      </c>
      <c r="O7" s="52" t="s">
        <v>82</v>
      </c>
      <c r="Q7" s="50"/>
    </row>
    <row r="8" spans="1:17" ht="15.75" customHeight="1" x14ac:dyDescent="0.2">
      <c r="A8" s="53">
        <v>2</v>
      </c>
      <c r="B8" s="61" t="s">
        <v>68</v>
      </c>
      <c r="C8" s="61" t="s">
        <v>95</v>
      </c>
      <c r="D8" s="55" t="s">
        <v>100</v>
      </c>
      <c r="E8" s="56">
        <v>116</v>
      </c>
      <c r="F8" s="56">
        <v>46</v>
      </c>
      <c r="G8" s="54" t="s">
        <v>101</v>
      </c>
      <c r="H8" s="62">
        <v>6238.03</v>
      </c>
      <c r="I8" s="58" t="s">
        <v>16</v>
      </c>
      <c r="J8" s="53" t="s">
        <v>81</v>
      </c>
      <c r="K8" s="62">
        <v>998100</v>
      </c>
      <c r="L8" s="62">
        <v>299430</v>
      </c>
      <c r="M8" s="59">
        <v>45771</v>
      </c>
      <c r="N8" s="60">
        <v>0.44444444444444442</v>
      </c>
      <c r="O8" s="52" t="s">
        <v>82</v>
      </c>
      <c r="Q8" s="50"/>
    </row>
    <row r="9" spans="1:17" ht="33" customHeight="1" x14ac:dyDescent="0.2">
      <c r="A9" s="66" t="s">
        <v>102</v>
      </c>
      <c r="B9" s="67"/>
      <c r="C9" s="67"/>
      <c r="D9" s="67"/>
      <c r="E9" s="67"/>
      <c r="F9" s="67"/>
      <c r="G9" s="67"/>
      <c r="H9" s="67"/>
      <c r="I9" s="67"/>
      <c r="J9" s="67"/>
      <c r="K9" s="67"/>
      <c r="L9" s="67"/>
      <c r="M9" s="67"/>
      <c r="N9" s="67"/>
      <c r="O9" s="68"/>
    </row>
    <row r="10" spans="1:17" ht="222.75" customHeight="1" x14ac:dyDescent="0.2">
      <c r="A10" s="66" t="s">
        <v>96</v>
      </c>
      <c r="B10" s="67"/>
      <c r="C10" s="67"/>
      <c r="D10" s="67"/>
      <c r="E10" s="67"/>
      <c r="F10" s="67"/>
      <c r="G10" s="67"/>
      <c r="H10" s="67"/>
      <c r="I10" s="67"/>
      <c r="J10" s="67"/>
      <c r="K10" s="67"/>
      <c r="L10" s="67"/>
      <c r="M10" s="67"/>
      <c r="N10" s="67"/>
      <c r="O10" s="68"/>
    </row>
    <row r="11" spans="1:17" ht="36.75" customHeight="1" x14ac:dyDescent="0.2">
      <c r="A11" s="66" t="s">
        <v>83</v>
      </c>
      <c r="B11" s="67"/>
      <c r="C11" s="67"/>
      <c r="D11" s="67"/>
      <c r="E11" s="67"/>
      <c r="F11" s="67"/>
      <c r="G11" s="67"/>
      <c r="H11" s="67"/>
      <c r="I11" s="67"/>
      <c r="J11" s="67"/>
      <c r="K11" s="67"/>
      <c r="L11" s="67"/>
      <c r="M11" s="67"/>
      <c r="N11" s="67"/>
      <c r="O11" s="68"/>
    </row>
    <row r="12" spans="1:17" ht="15.75" x14ac:dyDescent="0.2">
      <c r="A12" s="66" t="s">
        <v>92</v>
      </c>
      <c r="B12" s="67"/>
      <c r="C12" s="67"/>
      <c r="D12" s="67"/>
      <c r="E12" s="67"/>
      <c r="F12" s="67"/>
      <c r="G12" s="67"/>
      <c r="H12" s="67"/>
      <c r="I12" s="67"/>
      <c r="J12" s="67"/>
      <c r="K12" s="67"/>
      <c r="L12" s="67"/>
      <c r="M12" s="67"/>
      <c r="N12" s="67"/>
      <c r="O12" s="68"/>
    </row>
    <row r="13" spans="1:17" ht="48" customHeight="1" x14ac:dyDescent="0.2">
      <c r="A13" s="66" t="s">
        <v>86</v>
      </c>
      <c r="B13" s="67"/>
      <c r="C13" s="67"/>
      <c r="D13" s="67"/>
      <c r="E13" s="67"/>
      <c r="F13" s="67"/>
      <c r="G13" s="67"/>
      <c r="H13" s="67"/>
      <c r="I13" s="67"/>
      <c r="J13" s="67"/>
      <c r="K13" s="67"/>
      <c r="L13" s="67"/>
      <c r="M13" s="67"/>
      <c r="N13" s="67"/>
      <c r="O13" s="68"/>
    </row>
    <row r="14" spans="1:17" ht="63.75" customHeight="1" x14ac:dyDescent="0.2">
      <c r="A14" s="66" t="s">
        <v>87</v>
      </c>
      <c r="B14" s="67"/>
      <c r="C14" s="67"/>
      <c r="D14" s="67"/>
      <c r="E14" s="67"/>
      <c r="F14" s="67"/>
      <c r="G14" s="67"/>
      <c r="H14" s="67"/>
      <c r="I14" s="67"/>
      <c r="J14" s="67"/>
      <c r="K14" s="67"/>
      <c r="L14" s="67"/>
      <c r="M14" s="67"/>
      <c r="N14" s="67"/>
      <c r="O14" s="68"/>
    </row>
    <row r="15" spans="1:17" ht="32.25" customHeight="1" x14ac:dyDescent="0.2">
      <c r="A15" s="66" t="s">
        <v>88</v>
      </c>
      <c r="B15" s="67"/>
      <c r="C15" s="67"/>
      <c r="D15" s="67"/>
      <c r="E15" s="67"/>
      <c r="F15" s="67"/>
      <c r="G15" s="67"/>
      <c r="H15" s="67"/>
      <c r="I15" s="67"/>
      <c r="J15" s="67"/>
      <c r="K15" s="67"/>
      <c r="L15" s="67"/>
      <c r="M15" s="67"/>
      <c r="N15" s="67"/>
      <c r="O15" s="68"/>
    </row>
    <row r="16" spans="1:17" ht="15.75" x14ac:dyDescent="0.2">
      <c r="A16" s="66" t="s">
        <v>89</v>
      </c>
      <c r="B16" s="67"/>
      <c r="C16" s="67"/>
      <c r="D16" s="67"/>
      <c r="E16" s="67"/>
      <c r="F16" s="67"/>
      <c r="G16" s="67"/>
      <c r="H16" s="67"/>
      <c r="I16" s="67"/>
      <c r="J16" s="67"/>
      <c r="K16" s="67"/>
      <c r="L16" s="67"/>
      <c r="M16" s="67"/>
      <c r="N16" s="67"/>
      <c r="O16" s="68"/>
    </row>
    <row r="17" spans="1:15" ht="15.75" x14ac:dyDescent="0.2">
      <c r="A17" s="66" t="s">
        <v>97</v>
      </c>
      <c r="B17" s="67"/>
      <c r="C17" s="67"/>
      <c r="D17" s="67"/>
      <c r="E17" s="67"/>
      <c r="F17" s="67"/>
      <c r="G17" s="67"/>
      <c r="H17" s="67"/>
      <c r="I17" s="67"/>
      <c r="J17" s="67"/>
      <c r="K17" s="67"/>
      <c r="L17" s="67"/>
      <c r="M17" s="67"/>
      <c r="N17" s="67"/>
      <c r="O17" s="68"/>
    </row>
    <row r="18" spans="1:15" ht="33" customHeight="1" x14ac:dyDescent="0.2">
      <c r="A18" s="66" t="s">
        <v>90</v>
      </c>
      <c r="B18" s="67"/>
      <c r="C18" s="67"/>
      <c r="D18" s="67"/>
      <c r="E18" s="67"/>
      <c r="F18" s="67"/>
      <c r="G18" s="67"/>
      <c r="H18" s="67"/>
      <c r="I18" s="67"/>
      <c r="J18" s="67"/>
      <c r="K18" s="67"/>
      <c r="L18" s="67"/>
      <c r="M18" s="67"/>
      <c r="N18" s="67"/>
      <c r="O18" s="68"/>
    </row>
    <row r="19" spans="1:15" ht="15.75" customHeight="1" x14ac:dyDescent="0.2">
      <c r="A19" s="66" t="s">
        <v>91</v>
      </c>
      <c r="B19" s="67"/>
      <c r="C19" s="67"/>
      <c r="D19" s="67"/>
      <c r="E19" s="67"/>
      <c r="F19" s="67"/>
      <c r="G19" s="67"/>
      <c r="H19" s="67"/>
      <c r="I19" s="67"/>
      <c r="J19" s="67"/>
      <c r="K19" s="67"/>
      <c r="L19" s="67"/>
      <c r="M19" s="67"/>
      <c r="N19" s="67"/>
      <c r="O19" s="68"/>
    </row>
    <row r="20" spans="1:15" ht="15.75" x14ac:dyDescent="0.25">
      <c r="A20" s="75" t="s">
        <v>80</v>
      </c>
      <c r="B20" s="76"/>
      <c r="C20" s="76"/>
      <c r="D20" s="76"/>
      <c r="E20" s="76"/>
      <c r="F20" s="76"/>
      <c r="G20" s="76"/>
      <c r="H20" s="76"/>
      <c r="I20" s="76"/>
      <c r="J20" s="76"/>
      <c r="K20" s="76"/>
      <c r="L20" s="76"/>
      <c r="M20" s="76"/>
      <c r="N20" s="76"/>
      <c r="O20" s="77"/>
    </row>
  </sheetData>
  <mergeCells count="18">
    <mergeCell ref="A19:O19"/>
    <mergeCell ref="A20:O20"/>
    <mergeCell ref="A1:O1"/>
    <mergeCell ref="A2:O2"/>
    <mergeCell ref="A16:O16"/>
    <mergeCell ref="A17:O17"/>
    <mergeCell ref="A18:O18"/>
    <mergeCell ref="A4:O4"/>
    <mergeCell ref="A3:O3"/>
    <mergeCell ref="A15:O15"/>
    <mergeCell ref="A5:O5"/>
    <mergeCell ref="M6:N6"/>
    <mergeCell ref="A9:O9"/>
    <mergeCell ref="A10:O10"/>
    <mergeCell ref="A11:O11"/>
    <mergeCell ref="A12:O12"/>
    <mergeCell ref="A13:O13"/>
    <mergeCell ref="A14:O14"/>
  </mergeCells>
  <pageMargins left="0.25" right="0.25" top="0.75" bottom="0.75" header="0.3" footer="0.3"/>
  <pageSetup paperSize="9" scale="7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47"/>
  <sheetViews>
    <sheetView topLeftCell="A32" workbookViewId="0">
      <selection activeCell="A38" sqref="A38:AW38"/>
    </sheetView>
  </sheetViews>
  <sheetFormatPr defaultRowHeight="12.75" x14ac:dyDescent="0.2"/>
  <cols>
    <col min="1" max="1" width="3.140625" customWidth="1"/>
    <col min="2" max="2" width="9.140625" hidden="1" customWidth="1"/>
    <col min="3" max="3" width="12.28515625" customWidth="1"/>
    <col min="4" max="4" width="0.140625" customWidth="1"/>
    <col min="5" max="5" width="5.7109375" hidden="1" customWidth="1"/>
    <col min="6" max="6" width="6.42578125" customWidth="1"/>
    <col min="7" max="7" width="12.140625" customWidth="1"/>
    <col min="8" max="8" width="0.140625" customWidth="1"/>
    <col min="9" max="11" width="9.140625" hidden="1" customWidth="1"/>
    <col min="12" max="12" width="8.28515625" customWidth="1"/>
    <col min="13" max="14" width="9.140625" hidden="1" customWidth="1"/>
    <col min="15" max="15" width="5.42578125" customWidth="1"/>
    <col min="16" max="16" width="9.140625" hidden="1" customWidth="1"/>
    <col min="17" max="17" width="5" customWidth="1"/>
    <col min="18" max="18" width="9.140625" hidden="1" customWidth="1"/>
    <col min="19" max="19" width="1.140625" customWidth="1"/>
    <col min="20" max="20" width="9.140625" customWidth="1"/>
    <col min="21" max="23" width="9.140625" hidden="1" customWidth="1"/>
    <col min="25" max="25" width="4.7109375" customWidth="1"/>
    <col min="26" max="28" width="9.140625" hidden="1" customWidth="1"/>
    <col min="30" max="30" width="0.42578125" customWidth="1"/>
    <col min="31" max="31" width="9.140625" hidden="1" customWidth="1"/>
    <col min="33" max="33" width="3.28515625" customWidth="1"/>
    <col min="34" max="36" width="9.140625" hidden="1" customWidth="1"/>
    <col min="38" max="38" width="3.42578125" customWidth="1"/>
    <col min="39" max="41" width="9.140625" hidden="1" customWidth="1"/>
    <col min="42" max="42" width="0.85546875" customWidth="1"/>
    <col min="43" max="43" width="6.140625" customWidth="1"/>
    <col min="44" max="44" width="4.42578125" customWidth="1"/>
    <col min="45" max="46" width="9.140625" hidden="1" customWidth="1"/>
    <col min="47" max="47" width="1.140625" hidden="1" customWidth="1"/>
    <col min="48" max="48" width="6.42578125" customWidth="1"/>
    <col min="49" max="49" width="1.140625" customWidth="1"/>
  </cols>
  <sheetData>
    <row r="1" spans="1:49" x14ac:dyDescent="0.2">
      <c r="A1" s="184" t="s">
        <v>20</v>
      </c>
      <c r="B1" s="184"/>
      <c r="C1" s="27" t="s">
        <v>37</v>
      </c>
      <c r="D1" s="184" t="s">
        <v>38</v>
      </c>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row>
    <row r="2" spans="1:49" x14ac:dyDescent="0.2">
      <c r="A2" s="184" t="s">
        <v>21</v>
      </c>
      <c r="B2" s="184"/>
      <c r="C2" s="27" t="s">
        <v>37</v>
      </c>
      <c r="D2" s="184" t="s">
        <v>39</v>
      </c>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row>
    <row r="3" spans="1:49" x14ac:dyDescent="0.2">
      <c r="A3" s="185" t="s">
        <v>57</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row>
    <row r="4" spans="1:49" x14ac:dyDescent="0.2">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row>
    <row r="5" spans="1:49" x14ac:dyDescent="0.2">
      <c r="A5" s="134" t="s">
        <v>17</v>
      </c>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row>
    <row r="6" spans="1:49" ht="13.5" thickBot="1" x14ac:dyDescent="0.25">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row>
    <row r="7" spans="1:49" x14ac:dyDescent="0.2">
      <c r="A7" s="20" t="s">
        <v>56</v>
      </c>
      <c r="B7" s="153" t="s">
        <v>1</v>
      </c>
      <c r="C7" s="153"/>
      <c r="D7" s="153"/>
      <c r="E7" s="153"/>
      <c r="F7" s="153" t="s">
        <v>2</v>
      </c>
      <c r="G7" s="153"/>
      <c r="H7" s="153"/>
      <c r="I7" s="153"/>
      <c r="J7" s="153"/>
      <c r="K7" s="153"/>
      <c r="L7" s="153" t="s">
        <v>35</v>
      </c>
      <c r="M7" s="153"/>
      <c r="N7" s="153"/>
      <c r="O7" s="153" t="s">
        <v>6</v>
      </c>
      <c r="P7" s="153"/>
      <c r="Q7" s="153" t="s">
        <v>7</v>
      </c>
      <c r="R7" s="153"/>
      <c r="S7" s="153"/>
      <c r="T7" s="153" t="s">
        <v>8</v>
      </c>
      <c r="U7" s="153"/>
      <c r="V7" s="153"/>
      <c r="W7" s="153"/>
      <c r="X7" s="153" t="s">
        <v>9</v>
      </c>
      <c r="Y7" s="153"/>
      <c r="Z7" s="153"/>
      <c r="AA7" s="153"/>
      <c r="AB7" s="153"/>
      <c r="AC7" s="154" t="s">
        <v>10</v>
      </c>
      <c r="AD7" s="153"/>
      <c r="AE7" s="153"/>
      <c r="AF7" s="154" t="s">
        <v>11</v>
      </c>
      <c r="AG7" s="153"/>
      <c r="AH7" s="153"/>
      <c r="AI7" s="153"/>
      <c r="AJ7" s="153"/>
      <c r="AK7" s="155" t="s">
        <v>12</v>
      </c>
      <c r="AL7" s="155"/>
      <c r="AM7" s="155"/>
      <c r="AN7" s="155"/>
      <c r="AO7" s="155"/>
      <c r="AP7" s="155"/>
      <c r="AQ7" s="155" t="s">
        <v>13</v>
      </c>
      <c r="AR7" s="156"/>
      <c r="AS7" s="156"/>
      <c r="AT7" s="156"/>
      <c r="AU7" s="156"/>
      <c r="AV7" s="156"/>
      <c r="AW7" s="157"/>
    </row>
    <row r="8" spans="1:49" ht="15" x14ac:dyDescent="0.25">
      <c r="A8" s="21">
        <v>1</v>
      </c>
      <c r="B8" s="2">
        <v>33100111611</v>
      </c>
      <c r="C8" s="16">
        <v>33100107106</v>
      </c>
      <c r="D8" s="2"/>
      <c r="E8" s="2">
        <v>33100111611</v>
      </c>
      <c r="F8" s="143" t="s">
        <v>41</v>
      </c>
      <c r="G8" s="143"/>
      <c r="H8" s="143"/>
      <c r="I8" s="143"/>
      <c r="J8" s="143"/>
      <c r="K8" s="143"/>
      <c r="L8" s="150" t="s">
        <v>4</v>
      </c>
      <c r="M8" s="144"/>
      <c r="N8" s="144"/>
      <c r="O8" s="17" t="s">
        <v>4</v>
      </c>
      <c r="P8" s="31" t="s">
        <v>4</v>
      </c>
      <c r="Q8" s="144">
        <v>338</v>
      </c>
      <c r="R8" s="144"/>
      <c r="S8" s="144"/>
      <c r="T8" s="144" t="str">
        <f>[1]Sayfa1!G6</f>
        <v>Tarla</v>
      </c>
      <c r="U8" s="144"/>
      <c r="V8" s="144"/>
      <c r="W8" s="144"/>
      <c r="X8" s="145" t="s">
        <v>50</v>
      </c>
      <c r="Y8" s="145"/>
      <c r="Z8" s="145"/>
      <c r="AA8" s="145"/>
      <c r="AB8" s="145"/>
      <c r="AC8" s="146" t="str">
        <f>[1]Sayfa1!I6</f>
        <v>Tam</v>
      </c>
      <c r="AD8" s="144"/>
      <c r="AE8" s="144"/>
      <c r="AF8" s="138">
        <v>10000</v>
      </c>
      <c r="AG8" s="152"/>
      <c r="AH8" s="152"/>
      <c r="AI8" s="152"/>
      <c r="AJ8" s="152"/>
      <c r="AK8" s="138">
        <f>AF8*30/100</f>
        <v>3000</v>
      </c>
      <c r="AL8" s="171"/>
      <c r="AM8" s="171"/>
      <c r="AN8" s="171"/>
      <c r="AO8" s="171"/>
      <c r="AP8" s="171"/>
      <c r="AQ8" s="139">
        <v>39841</v>
      </c>
      <c r="AR8" s="140"/>
      <c r="AS8" s="140"/>
      <c r="AT8" s="140"/>
      <c r="AU8" s="6" t="s">
        <v>58</v>
      </c>
      <c r="AV8" s="158">
        <v>0.375</v>
      </c>
      <c r="AW8" s="159"/>
    </row>
    <row r="9" spans="1:49" ht="15" x14ac:dyDescent="0.25">
      <c r="A9" s="21">
        <v>2</v>
      </c>
      <c r="B9" s="2">
        <v>33100108571</v>
      </c>
      <c r="C9" s="16">
        <v>33100108571</v>
      </c>
      <c r="D9" s="2">
        <v>33100108571</v>
      </c>
      <c r="E9" s="2">
        <v>33100108571</v>
      </c>
      <c r="F9" s="143" t="str">
        <f>[1]Sayfa1!C7</f>
        <v>Dorak</v>
      </c>
      <c r="G9" s="143"/>
      <c r="H9" s="143"/>
      <c r="I9" s="143"/>
      <c r="J9" s="143"/>
      <c r="K9" s="143"/>
      <c r="L9" s="150" t="s">
        <v>4</v>
      </c>
      <c r="M9" s="144"/>
      <c r="N9" s="144"/>
      <c r="O9" s="17" t="s">
        <v>4</v>
      </c>
      <c r="P9" s="31" t="s">
        <v>4</v>
      </c>
      <c r="Q9" s="144">
        <f>[1]Sayfa1!F7</f>
        <v>445</v>
      </c>
      <c r="R9" s="144"/>
      <c r="S9" s="144"/>
      <c r="T9" s="144" t="str">
        <f>[1]Sayfa1!G7</f>
        <v>Tarla</v>
      </c>
      <c r="U9" s="144"/>
      <c r="V9" s="144"/>
      <c r="W9" s="144"/>
      <c r="X9" s="145" t="str">
        <f>[1]Sayfa1!H7</f>
        <v>8.500,00 m²</v>
      </c>
      <c r="Y9" s="145"/>
      <c r="Z9" s="145"/>
      <c r="AA9" s="145"/>
      <c r="AB9" s="145"/>
      <c r="AC9" s="146" t="str">
        <f>[1]Sayfa1!I7</f>
        <v>Tam</v>
      </c>
      <c r="AD9" s="144"/>
      <c r="AE9" s="144"/>
      <c r="AF9" s="138">
        <v>18000</v>
      </c>
      <c r="AG9" s="152"/>
      <c r="AH9" s="152"/>
      <c r="AI9" s="152"/>
      <c r="AJ9" s="152"/>
      <c r="AK9" s="138">
        <f t="shared" ref="AK9:AK21" si="0">AF9*30/100</f>
        <v>5400</v>
      </c>
      <c r="AL9" s="171"/>
      <c r="AM9" s="171"/>
      <c r="AN9" s="171"/>
      <c r="AO9" s="171"/>
      <c r="AP9" s="171"/>
      <c r="AQ9" s="139">
        <v>39841</v>
      </c>
      <c r="AR9" s="140"/>
      <c r="AS9" s="140"/>
      <c r="AT9" s="140"/>
      <c r="AU9" s="6" t="s">
        <v>58</v>
      </c>
      <c r="AV9" s="182">
        <v>0.38541666666666669</v>
      </c>
      <c r="AW9" s="183"/>
    </row>
    <row r="10" spans="1:49" ht="15" x14ac:dyDescent="0.25">
      <c r="A10" s="21">
        <v>3</v>
      </c>
      <c r="B10" s="2"/>
      <c r="C10" s="16">
        <v>33100108570</v>
      </c>
      <c r="D10" s="2" t="s">
        <v>51</v>
      </c>
      <c r="E10" s="2"/>
      <c r="F10" s="172" t="s">
        <v>3</v>
      </c>
      <c r="G10" s="173"/>
      <c r="H10" s="30"/>
      <c r="I10" s="30"/>
      <c r="J10" s="30"/>
      <c r="K10" s="30"/>
      <c r="L10" s="17"/>
      <c r="M10" s="16"/>
      <c r="N10" s="16"/>
      <c r="O10" s="17"/>
      <c r="P10" s="31"/>
      <c r="Q10" s="174">
        <v>444</v>
      </c>
      <c r="R10" s="140"/>
      <c r="S10" s="175"/>
      <c r="T10" s="16" t="s">
        <v>14</v>
      </c>
      <c r="U10" s="16"/>
      <c r="V10" s="16"/>
      <c r="W10" s="16"/>
      <c r="X10" s="176" t="s">
        <v>52</v>
      </c>
      <c r="Y10" s="177"/>
      <c r="Z10" s="5"/>
      <c r="AA10" s="5"/>
      <c r="AB10" s="5"/>
      <c r="AC10" s="178" t="s">
        <v>16</v>
      </c>
      <c r="AD10" s="179"/>
      <c r="AE10" s="16"/>
      <c r="AF10" s="180">
        <v>1700</v>
      </c>
      <c r="AG10" s="181"/>
      <c r="AH10" s="28"/>
      <c r="AI10" s="28"/>
      <c r="AJ10" s="28"/>
      <c r="AK10" s="138">
        <f t="shared" si="0"/>
        <v>510</v>
      </c>
      <c r="AL10" s="171"/>
      <c r="AM10" s="171"/>
      <c r="AN10" s="171"/>
      <c r="AO10" s="171"/>
      <c r="AP10" s="171"/>
      <c r="AQ10" s="139">
        <v>39841</v>
      </c>
      <c r="AR10" s="148"/>
      <c r="AS10" s="15"/>
      <c r="AT10" s="15"/>
      <c r="AU10" s="6" t="s">
        <v>58</v>
      </c>
      <c r="AV10" s="158">
        <v>0.39583333333333331</v>
      </c>
      <c r="AW10" s="159"/>
    </row>
    <row r="11" spans="1:49" ht="15" x14ac:dyDescent="0.25">
      <c r="A11" s="21">
        <v>4</v>
      </c>
      <c r="B11" s="2"/>
      <c r="C11" s="16">
        <v>33100102882</v>
      </c>
      <c r="D11" s="2"/>
      <c r="E11" s="2"/>
      <c r="F11" s="172" t="s">
        <v>53</v>
      </c>
      <c r="G11" s="173"/>
      <c r="H11" s="30"/>
      <c r="I11" s="30"/>
      <c r="J11" s="30"/>
      <c r="K11" s="30"/>
      <c r="L11" s="18" t="s">
        <v>54</v>
      </c>
      <c r="M11" s="16"/>
      <c r="N11" s="16"/>
      <c r="O11" s="17"/>
      <c r="P11" s="31"/>
      <c r="Q11" s="174">
        <v>411</v>
      </c>
      <c r="R11" s="140"/>
      <c r="S11" s="175"/>
      <c r="T11" s="16" t="s">
        <v>14</v>
      </c>
      <c r="U11" s="16"/>
      <c r="V11" s="16"/>
      <c r="W11" s="16"/>
      <c r="X11" s="176" t="s">
        <v>55</v>
      </c>
      <c r="Y11" s="177"/>
      <c r="Z11" s="5"/>
      <c r="AA11" s="5"/>
      <c r="AB11" s="5"/>
      <c r="AC11" s="178" t="s">
        <v>16</v>
      </c>
      <c r="AD11" s="179"/>
      <c r="AE11" s="16"/>
      <c r="AF11" s="180">
        <v>4000</v>
      </c>
      <c r="AG11" s="181"/>
      <c r="AH11" s="28"/>
      <c r="AI11" s="28"/>
      <c r="AJ11" s="28"/>
      <c r="AK11" s="138">
        <f t="shared" si="0"/>
        <v>1200</v>
      </c>
      <c r="AL11" s="171"/>
      <c r="AM11" s="171"/>
      <c r="AN11" s="171"/>
      <c r="AO11" s="171"/>
      <c r="AP11" s="171"/>
      <c r="AQ11" s="139">
        <v>39841</v>
      </c>
      <c r="AR11" s="148"/>
      <c r="AS11" s="15"/>
      <c r="AT11" s="15"/>
      <c r="AU11" s="6" t="s">
        <v>58</v>
      </c>
      <c r="AV11" s="158">
        <v>0.40625</v>
      </c>
      <c r="AW11" s="159"/>
    </row>
    <row r="12" spans="1:49" ht="15" x14ac:dyDescent="0.25">
      <c r="A12" s="21">
        <v>5</v>
      </c>
      <c r="B12" s="2">
        <v>33100103007</v>
      </c>
      <c r="C12" s="16">
        <v>33100103007</v>
      </c>
      <c r="D12" s="2">
        <v>33100103007</v>
      </c>
      <c r="E12" s="2">
        <v>33100103007</v>
      </c>
      <c r="F12" s="143" t="str">
        <f>[1]Sayfa1!C8</f>
        <v>Çukurbağ</v>
      </c>
      <c r="G12" s="143"/>
      <c r="H12" s="143"/>
      <c r="I12" s="143"/>
      <c r="J12" s="143"/>
      <c r="K12" s="143"/>
      <c r="L12" s="144" t="s">
        <v>5</v>
      </c>
      <c r="M12" s="144"/>
      <c r="N12" s="144"/>
      <c r="O12" s="16">
        <v>107</v>
      </c>
      <c r="P12" s="2">
        <v>107</v>
      </c>
      <c r="Q12" s="144">
        <f>[1]Sayfa1!F8</f>
        <v>70</v>
      </c>
      <c r="R12" s="144"/>
      <c r="S12" s="144"/>
      <c r="T12" s="144" t="s">
        <v>40</v>
      </c>
      <c r="U12" s="144"/>
      <c r="V12" s="144"/>
      <c r="W12" s="144"/>
      <c r="X12" s="145" t="str">
        <f>[1]Sayfa1!H8</f>
        <v>7.662,08 m²</v>
      </c>
      <c r="Y12" s="145"/>
      <c r="Z12" s="145"/>
      <c r="AA12" s="145"/>
      <c r="AB12" s="145"/>
      <c r="AC12" s="146" t="str">
        <f>[1]Sayfa1!I8</f>
        <v>Tam</v>
      </c>
      <c r="AD12" s="144"/>
      <c r="AE12" s="144"/>
      <c r="AF12" s="138">
        <v>70000</v>
      </c>
      <c r="AG12" s="152"/>
      <c r="AH12" s="152"/>
      <c r="AI12" s="152"/>
      <c r="AJ12" s="152"/>
      <c r="AK12" s="138">
        <f t="shared" si="0"/>
        <v>21000</v>
      </c>
      <c r="AL12" s="171"/>
      <c r="AM12" s="171"/>
      <c r="AN12" s="171"/>
      <c r="AO12" s="171"/>
      <c r="AP12" s="171"/>
      <c r="AQ12" s="139">
        <v>39841</v>
      </c>
      <c r="AR12" s="140"/>
      <c r="AS12" s="140"/>
      <c r="AT12" s="140"/>
      <c r="AU12" s="6" t="s">
        <v>58</v>
      </c>
      <c r="AV12" s="158">
        <v>0.41666666666666669</v>
      </c>
      <c r="AW12" s="159"/>
    </row>
    <row r="13" spans="1:49" ht="15" x14ac:dyDescent="0.25">
      <c r="A13" s="21">
        <v>6</v>
      </c>
      <c r="B13" s="2">
        <v>33100103015</v>
      </c>
      <c r="C13" s="16">
        <v>33100103015</v>
      </c>
      <c r="D13" s="2">
        <v>33100103015</v>
      </c>
      <c r="E13" s="2">
        <v>33100103015</v>
      </c>
      <c r="F13" s="143" t="str">
        <f>[1]Sayfa1!C9</f>
        <v>Çukurbağ</v>
      </c>
      <c r="G13" s="143"/>
      <c r="H13" s="143"/>
      <c r="I13" s="143"/>
      <c r="J13" s="143"/>
      <c r="K13" s="143"/>
      <c r="L13" s="150" t="s">
        <v>4</v>
      </c>
      <c r="M13" s="144"/>
      <c r="N13" s="144"/>
      <c r="O13" s="16">
        <v>107</v>
      </c>
      <c r="P13" s="2">
        <v>107</v>
      </c>
      <c r="Q13" s="144">
        <f>[1]Sayfa1!F9</f>
        <v>185</v>
      </c>
      <c r="R13" s="144"/>
      <c r="S13" s="144"/>
      <c r="T13" s="144" t="str">
        <f>[1]Sayfa1!G9</f>
        <v>Tarla</v>
      </c>
      <c r="U13" s="144"/>
      <c r="V13" s="144"/>
      <c r="W13" s="144"/>
      <c r="X13" s="145" t="str">
        <f>[1]Sayfa1!H9</f>
        <v>1.400,00 m²</v>
      </c>
      <c r="Y13" s="145"/>
      <c r="Z13" s="145"/>
      <c r="AA13" s="145"/>
      <c r="AB13" s="145"/>
      <c r="AC13" s="146" t="str">
        <f>[1]Sayfa1!I9</f>
        <v>Tam</v>
      </c>
      <c r="AD13" s="144"/>
      <c r="AE13" s="144"/>
      <c r="AF13" s="138">
        <v>16000</v>
      </c>
      <c r="AG13" s="152"/>
      <c r="AH13" s="152"/>
      <c r="AI13" s="152"/>
      <c r="AJ13" s="152"/>
      <c r="AK13" s="138">
        <f t="shared" si="0"/>
        <v>4800</v>
      </c>
      <c r="AL13" s="171"/>
      <c r="AM13" s="171"/>
      <c r="AN13" s="171"/>
      <c r="AO13" s="171"/>
      <c r="AP13" s="171"/>
      <c r="AQ13" s="139">
        <v>39841</v>
      </c>
      <c r="AR13" s="140"/>
      <c r="AS13" s="140"/>
      <c r="AT13" s="140"/>
      <c r="AU13" s="6" t="s">
        <v>58</v>
      </c>
      <c r="AV13" s="158">
        <v>0.42708333333333331</v>
      </c>
      <c r="AW13" s="159"/>
    </row>
    <row r="14" spans="1:49" ht="15" x14ac:dyDescent="0.25">
      <c r="A14" s="21">
        <v>7</v>
      </c>
      <c r="B14" s="2">
        <v>33100111997</v>
      </c>
      <c r="C14" s="16">
        <v>33100111997</v>
      </c>
      <c r="D14" s="2">
        <v>33100111997</v>
      </c>
      <c r="E14" s="2">
        <v>33100111997</v>
      </c>
      <c r="F14" s="143" t="str">
        <f>[1]Sayfa1!C10</f>
        <v>Panzinçukuru(Gülek)</v>
      </c>
      <c r="G14" s="143"/>
      <c r="H14" s="143"/>
      <c r="I14" s="143"/>
      <c r="J14" s="143"/>
      <c r="K14" s="143"/>
      <c r="L14" s="150" t="s">
        <v>4</v>
      </c>
      <c r="M14" s="144"/>
      <c r="N14" s="144"/>
      <c r="O14" s="16">
        <v>192</v>
      </c>
      <c r="P14" s="2">
        <v>192</v>
      </c>
      <c r="Q14" s="144">
        <f>[1]Sayfa1!F10</f>
        <v>31</v>
      </c>
      <c r="R14" s="144"/>
      <c r="S14" s="144"/>
      <c r="T14" s="144" t="str">
        <f>[1]Sayfa1!G10</f>
        <v>Arsa</v>
      </c>
      <c r="U14" s="144"/>
      <c r="V14" s="144"/>
      <c r="W14" s="144"/>
      <c r="X14" s="145" t="str">
        <f>[1]Sayfa1!H10</f>
        <v>630,00 m²</v>
      </c>
      <c r="Y14" s="145"/>
      <c r="Z14" s="145"/>
      <c r="AA14" s="145"/>
      <c r="AB14" s="145"/>
      <c r="AC14" s="146" t="str">
        <f>[1]Sayfa1!I10</f>
        <v>Tam</v>
      </c>
      <c r="AD14" s="144"/>
      <c r="AE14" s="144"/>
      <c r="AF14" s="138">
        <v>30000</v>
      </c>
      <c r="AG14" s="152"/>
      <c r="AH14" s="152"/>
      <c r="AI14" s="152"/>
      <c r="AJ14" s="152"/>
      <c r="AK14" s="138">
        <f t="shared" si="0"/>
        <v>9000</v>
      </c>
      <c r="AL14" s="171"/>
      <c r="AM14" s="171"/>
      <c r="AN14" s="171"/>
      <c r="AO14" s="171"/>
      <c r="AP14" s="171"/>
      <c r="AQ14" s="139">
        <v>39841</v>
      </c>
      <c r="AR14" s="140"/>
      <c r="AS14" s="140"/>
      <c r="AT14" s="140"/>
      <c r="AU14" s="6" t="s">
        <v>58</v>
      </c>
      <c r="AV14" s="158">
        <v>0.4375</v>
      </c>
      <c r="AW14" s="159"/>
    </row>
    <row r="15" spans="1:49" ht="15" x14ac:dyDescent="0.25">
      <c r="A15" s="21">
        <v>8</v>
      </c>
      <c r="B15" s="2">
        <v>33100111998</v>
      </c>
      <c r="C15" s="16">
        <v>33100111998</v>
      </c>
      <c r="D15" s="2">
        <v>33100111998</v>
      </c>
      <c r="E15" s="2">
        <v>33100111998</v>
      </c>
      <c r="F15" s="143" t="str">
        <f>[1]Sayfa1!C11</f>
        <v>Panzinçukuru(Gülek)</v>
      </c>
      <c r="G15" s="143"/>
      <c r="H15" s="143"/>
      <c r="I15" s="143"/>
      <c r="J15" s="143"/>
      <c r="K15" s="143"/>
      <c r="L15" s="150" t="s">
        <v>4</v>
      </c>
      <c r="M15" s="144"/>
      <c r="N15" s="144"/>
      <c r="O15" s="16">
        <v>192</v>
      </c>
      <c r="P15" s="2">
        <v>192</v>
      </c>
      <c r="Q15" s="144">
        <f>[1]Sayfa1!F11</f>
        <v>32</v>
      </c>
      <c r="R15" s="144"/>
      <c r="S15" s="144"/>
      <c r="T15" s="144" t="str">
        <f>[1]Sayfa1!G11</f>
        <v>Arsa</v>
      </c>
      <c r="U15" s="144"/>
      <c r="V15" s="144"/>
      <c r="W15" s="144"/>
      <c r="X15" s="145" t="str">
        <f>[1]Sayfa1!H11</f>
        <v>630,00 m²</v>
      </c>
      <c r="Y15" s="145"/>
      <c r="Z15" s="145"/>
      <c r="AA15" s="145"/>
      <c r="AB15" s="145"/>
      <c r="AC15" s="146" t="str">
        <f>[1]Sayfa1!I11</f>
        <v>Tam</v>
      </c>
      <c r="AD15" s="144"/>
      <c r="AE15" s="144"/>
      <c r="AF15" s="138">
        <v>30000</v>
      </c>
      <c r="AG15" s="152"/>
      <c r="AH15" s="152"/>
      <c r="AI15" s="152"/>
      <c r="AJ15" s="152"/>
      <c r="AK15" s="138">
        <f t="shared" si="0"/>
        <v>9000</v>
      </c>
      <c r="AL15" s="171"/>
      <c r="AM15" s="171"/>
      <c r="AN15" s="171"/>
      <c r="AO15" s="171"/>
      <c r="AP15" s="171"/>
      <c r="AQ15" s="139">
        <v>39841</v>
      </c>
      <c r="AR15" s="140"/>
      <c r="AS15" s="140"/>
      <c r="AT15" s="140"/>
      <c r="AU15" s="6" t="s">
        <v>58</v>
      </c>
      <c r="AV15" s="158">
        <v>0.44791666666666669</v>
      </c>
      <c r="AW15" s="159"/>
    </row>
    <row r="16" spans="1:49" ht="15" x14ac:dyDescent="0.25">
      <c r="A16" s="21">
        <v>9</v>
      </c>
      <c r="B16" s="2">
        <v>33100111999</v>
      </c>
      <c r="C16" s="16">
        <v>33100111999</v>
      </c>
      <c r="D16" s="2">
        <v>33100111999</v>
      </c>
      <c r="E16" s="2">
        <v>33100111999</v>
      </c>
      <c r="F16" s="143" t="str">
        <f>[1]Sayfa1!C12</f>
        <v>Panzinçukuru(Gülek)</v>
      </c>
      <c r="G16" s="143"/>
      <c r="H16" s="143"/>
      <c r="I16" s="143"/>
      <c r="J16" s="143"/>
      <c r="K16" s="143"/>
      <c r="L16" s="150" t="s">
        <v>4</v>
      </c>
      <c r="M16" s="144"/>
      <c r="N16" s="144"/>
      <c r="O16" s="16">
        <v>192</v>
      </c>
      <c r="P16" s="2">
        <v>192</v>
      </c>
      <c r="Q16" s="144">
        <f>[1]Sayfa1!F12</f>
        <v>33</v>
      </c>
      <c r="R16" s="144"/>
      <c r="S16" s="144"/>
      <c r="T16" s="144" t="str">
        <f>[1]Sayfa1!G12</f>
        <v>Arsa</v>
      </c>
      <c r="U16" s="144"/>
      <c r="V16" s="144"/>
      <c r="W16" s="144"/>
      <c r="X16" s="145" t="str">
        <f>[1]Sayfa1!H12</f>
        <v>644,00 m²</v>
      </c>
      <c r="Y16" s="145"/>
      <c r="Z16" s="145"/>
      <c r="AA16" s="145"/>
      <c r="AB16" s="145"/>
      <c r="AC16" s="146" t="str">
        <f>[1]Sayfa1!I12</f>
        <v>Tam</v>
      </c>
      <c r="AD16" s="144"/>
      <c r="AE16" s="144"/>
      <c r="AF16" s="138">
        <v>30500</v>
      </c>
      <c r="AG16" s="152"/>
      <c r="AH16" s="152"/>
      <c r="AI16" s="152"/>
      <c r="AJ16" s="152"/>
      <c r="AK16" s="138">
        <f t="shared" si="0"/>
        <v>9150</v>
      </c>
      <c r="AL16" s="171"/>
      <c r="AM16" s="171"/>
      <c r="AN16" s="171"/>
      <c r="AO16" s="171"/>
      <c r="AP16" s="171"/>
      <c r="AQ16" s="139">
        <v>39841</v>
      </c>
      <c r="AR16" s="140"/>
      <c r="AS16" s="140"/>
      <c r="AT16" s="140"/>
      <c r="AU16" s="6" t="s">
        <v>58</v>
      </c>
      <c r="AV16" s="158">
        <v>0.45833333333333331</v>
      </c>
      <c r="AW16" s="159"/>
    </row>
    <row r="17" spans="1:49" ht="15" x14ac:dyDescent="0.25">
      <c r="A17" s="21">
        <v>10</v>
      </c>
      <c r="B17" s="2">
        <v>33100112000</v>
      </c>
      <c r="C17" s="16">
        <v>33100112000</v>
      </c>
      <c r="D17" s="2">
        <v>33100112000</v>
      </c>
      <c r="E17" s="2">
        <v>33100112000</v>
      </c>
      <c r="F17" s="143" t="str">
        <f>[1]Sayfa1!C13</f>
        <v>Panzinçukuru(Gülek)</v>
      </c>
      <c r="G17" s="143"/>
      <c r="H17" s="143"/>
      <c r="I17" s="143"/>
      <c r="J17" s="143"/>
      <c r="K17" s="143"/>
      <c r="L17" s="150" t="s">
        <v>4</v>
      </c>
      <c r="M17" s="144"/>
      <c r="N17" s="144"/>
      <c r="O17" s="16">
        <v>192</v>
      </c>
      <c r="P17" s="2">
        <v>192</v>
      </c>
      <c r="Q17" s="144">
        <f>[1]Sayfa1!F13</f>
        <v>34</v>
      </c>
      <c r="R17" s="144"/>
      <c r="S17" s="144"/>
      <c r="T17" s="144" t="str">
        <f>[1]Sayfa1!G13</f>
        <v>Arsa</v>
      </c>
      <c r="U17" s="144"/>
      <c r="V17" s="144"/>
      <c r="W17" s="144"/>
      <c r="X17" s="145" t="str">
        <f>[1]Sayfa1!H13</f>
        <v>613,00 m²</v>
      </c>
      <c r="Y17" s="145"/>
      <c r="Z17" s="145"/>
      <c r="AA17" s="145"/>
      <c r="AB17" s="145"/>
      <c r="AC17" s="146" t="str">
        <f>[1]Sayfa1!I13</f>
        <v>Tam</v>
      </c>
      <c r="AD17" s="144"/>
      <c r="AE17" s="144"/>
      <c r="AF17" s="138">
        <v>25000</v>
      </c>
      <c r="AG17" s="152"/>
      <c r="AH17" s="152"/>
      <c r="AI17" s="152"/>
      <c r="AJ17" s="152"/>
      <c r="AK17" s="138">
        <f t="shared" si="0"/>
        <v>7500</v>
      </c>
      <c r="AL17" s="171"/>
      <c r="AM17" s="171"/>
      <c r="AN17" s="171"/>
      <c r="AO17" s="171"/>
      <c r="AP17" s="171"/>
      <c r="AQ17" s="139">
        <v>39841</v>
      </c>
      <c r="AR17" s="140"/>
      <c r="AS17" s="140"/>
      <c r="AT17" s="140"/>
      <c r="AU17" s="6" t="s">
        <v>58</v>
      </c>
      <c r="AV17" s="158">
        <v>0.46875</v>
      </c>
      <c r="AW17" s="159"/>
    </row>
    <row r="18" spans="1:49" ht="15" x14ac:dyDescent="0.25">
      <c r="A18" s="21">
        <v>11</v>
      </c>
      <c r="B18" s="2">
        <v>33100111993</v>
      </c>
      <c r="C18" s="16">
        <v>33100111993</v>
      </c>
      <c r="D18" s="2">
        <v>33100111993</v>
      </c>
      <c r="E18" s="2">
        <v>33100111993</v>
      </c>
      <c r="F18" s="143" t="str">
        <f>[1]Sayfa1!C14</f>
        <v>Panzinçukuru(Gülek)</v>
      </c>
      <c r="G18" s="143"/>
      <c r="H18" s="143"/>
      <c r="I18" s="143"/>
      <c r="J18" s="143"/>
      <c r="K18" s="143"/>
      <c r="L18" s="150" t="s">
        <v>4</v>
      </c>
      <c r="M18" s="144"/>
      <c r="N18" s="144"/>
      <c r="O18" s="16">
        <v>403</v>
      </c>
      <c r="P18" s="2">
        <v>403</v>
      </c>
      <c r="Q18" s="144">
        <f>[1]Sayfa1!F14</f>
        <v>1</v>
      </c>
      <c r="R18" s="144"/>
      <c r="S18" s="144"/>
      <c r="T18" s="144" t="str">
        <f>[1]Sayfa1!G14</f>
        <v>Arsa</v>
      </c>
      <c r="U18" s="144"/>
      <c r="V18" s="144"/>
      <c r="W18" s="144"/>
      <c r="X18" s="145" t="str">
        <f>[1]Sayfa1!H14</f>
        <v>837,00 m²</v>
      </c>
      <c r="Y18" s="145"/>
      <c r="Z18" s="145"/>
      <c r="AA18" s="145"/>
      <c r="AB18" s="145"/>
      <c r="AC18" s="146" t="str">
        <f>[1]Sayfa1!I14</f>
        <v>Tam</v>
      </c>
      <c r="AD18" s="144"/>
      <c r="AE18" s="144"/>
      <c r="AF18" s="138">
        <v>40000</v>
      </c>
      <c r="AG18" s="152"/>
      <c r="AH18" s="152"/>
      <c r="AI18" s="152"/>
      <c r="AJ18" s="152"/>
      <c r="AK18" s="138">
        <f t="shared" si="0"/>
        <v>12000</v>
      </c>
      <c r="AL18" s="171"/>
      <c r="AM18" s="171"/>
      <c r="AN18" s="171"/>
      <c r="AO18" s="171"/>
      <c r="AP18" s="171"/>
      <c r="AQ18" s="139">
        <v>39841</v>
      </c>
      <c r="AR18" s="140"/>
      <c r="AS18" s="140"/>
      <c r="AT18" s="140"/>
      <c r="AU18" s="6" t="s">
        <v>58</v>
      </c>
      <c r="AV18" s="158">
        <v>0.47916666666666669</v>
      </c>
      <c r="AW18" s="159"/>
    </row>
    <row r="19" spans="1:49" ht="15" x14ac:dyDescent="0.25">
      <c r="A19" s="21">
        <v>12</v>
      </c>
      <c r="B19" s="2">
        <v>33100111994</v>
      </c>
      <c r="C19" s="16">
        <v>33100111994</v>
      </c>
      <c r="D19" s="2">
        <v>33100111994</v>
      </c>
      <c r="E19" s="2">
        <v>33100111994</v>
      </c>
      <c r="F19" s="143" t="str">
        <f>[1]Sayfa1!C15</f>
        <v>Panzinçukuru(Gülek)</v>
      </c>
      <c r="G19" s="143"/>
      <c r="H19" s="143"/>
      <c r="I19" s="143"/>
      <c r="J19" s="143"/>
      <c r="K19" s="143"/>
      <c r="L19" s="150" t="s">
        <v>4</v>
      </c>
      <c r="M19" s="144"/>
      <c r="N19" s="144"/>
      <c r="O19" s="16">
        <v>403</v>
      </c>
      <c r="P19" s="2">
        <v>403</v>
      </c>
      <c r="Q19" s="144">
        <f>[1]Sayfa1!F15</f>
        <v>2</v>
      </c>
      <c r="R19" s="144"/>
      <c r="S19" s="144"/>
      <c r="T19" s="144" t="str">
        <f>[1]Sayfa1!G15</f>
        <v>Arsa</v>
      </c>
      <c r="U19" s="144"/>
      <c r="V19" s="144"/>
      <c r="W19" s="144"/>
      <c r="X19" s="145" t="str">
        <f>[1]Sayfa1!H15</f>
        <v>742,00 m²</v>
      </c>
      <c r="Y19" s="145"/>
      <c r="Z19" s="145"/>
      <c r="AA19" s="145"/>
      <c r="AB19" s="145"/>
      <c r="AC19" s="146" t="str">
        <f>[1]Sayfa1!I15</f>
        <v>Tam</v>
      </c>
      <c r="AD19" s="144"/>
      <c r="AE19" s="144"/>
      <c r="AF19" s="138">
        <v>35500</v>
      </c>
      <c r="AG19" s="152"/>
      <c r="AH19" s="152"/>
      <c r="AI19" s="152"/>
      <c r="AJ19" s="152"/>
      <c r="AK19" s="138">
        <f t="shared" si="0"/>
        <v>10650</v>
      </c>
      <c r="AL19" s="171"/>
      <c r="AM19" s="171"/>
      <c r="AN19" s="171"/>
      <c r="AO19" s="171"/>
      <c r="AP19" s="171"/>
      <c r="AQ19" s="139">
        <v>39841</v>
      </c>
      <c r="AR19" s="140"/>
      <c r="AS19" s="140"/>
      <c r="AT19" s="140"/>
      <c r="AU19" s="6" t="s">
        <v>58</v>
      </c>
      <c r="AV19" s="158">
        <v>0.48958333333333331</v>
      </c>
      <c r="AW19" s="159"/>
    </row>
    <row r="20" spans="1:49" ht="15" x14ac:dyDescent="0.25">
      <c r="A20" s="21">
        <v>13</v>
      </c>
      <c r="B20" s="2">
        <v>33100111995</v>
      </c>
      <c r="C20" s="16">
        <v>33100111995</v>
      </c>
      <c r="D20" s="2">
        <v>33100111995</v>
      </c>
      <c r="E20" s="2">
        <v>33100111995</v>
      </c>
      <c r="F20" s="143" t="str">
        <f>[1]Sayfa1!C16</f>
        <v>Panzinçukuru(Gülek)</v>
      </c>
      <c r="G20" s="143"/>
      <c r="H20" s="143"/>
      <c r="I20" s="143"/>
      <c r="J20" s="143"/>
      <c r="K20" s="143"/>
      <c r="L20" s="150" t="s">
        <v>4</v>
      </c>
      <c r="M20" s="144"/>
      <c r="N20" s="144"/>
      <c r="O20" s="16">
        <v>403</v>
      </c>
      <c r="P20" s="2">
        <v>403</v>
      </c>
      <c r="Q20" s="144">
        <f>[1]Sayfa1!F16</f>
        <v>3</v>
      </c>
      <c r="R20" s="144"/>
      <c r="S20" s="144"/>
      <c r="T20" s="144" t="str">
        <f>[1]Sayfa1!G16</f>
        <v>Arsa</v>
      </c>
      <c r="U20" s="144"/>
      <c r="V20" s="144"/>
      <c r="W20" s="144"/>
      <c r="X20" s="145" t="str">
        <f>[1]Sayfa1!H16</f>
        <v>745,00 m²</v>
      </c>
      <c r="Y20" s="145"/>
      <c r="Z20" s="145"/>
      <c r="AA20" s="145"/>
      <c r="AB20" s="145"/>
      <c r="AC20" s="146" t="str">
        <f>[1]Sayfa1!I16</f>
        <v>Tam</v>
      </c>
      <c r="AD20" s="144"/>
      <c r="AE20" s="144"/>
      <c r="AF20" s="138">
        <v>35500</v>
      </c>
      <c r="AG20" s="152"/>
      <c r="AH20" s="152"/>
      <c r="AI20" s="152"/>
      <c r="AJ20" s="152"/>
      <c r="AK20" s="138">
        <f t="shared" si="0"/>
        <v>10650</v>
      </c>
      <c r="AL20" s="171"/>
      <c r="AM20" s="171"/>
      <c r="AN20" s="171"/>
      <c r="AO20" s="171"/>
      <c r="AP20" s="171"/>
      <c r="AQ20" s="139">
        <v>39841</v>
      </c>
      <c r="AR20" s="140"/>
      <c r="AS20" s="140"/>
      <c r="AT20" s="140"/>
      <c r="AU20" s="6" t="s">
        <v>58</v>
      </c>
      <c r="AV20" s="158">
        <v>0.5625</v>
      </c>
      <c r="AW20" s="159"/>
    </row>
    <row r="21" spans="1:49" ht="15.75" thickBot="1" x14ac:dyDescent="0.3">
      <c r="A21" s="32">
        <v>14</v>
      </c>
      <c r="B21" s="33">
        <v>33100111996</v>
      </c>
      <c r="C21" s="25">
        <v>33100111996</v>
      </c>
      <c r="D21" s="33">
        <v>33100111996</v>
      </c>
      <c r="E21" s="33">
        <v>33100111996</v>
      </c>
      <c r="F21" s="160" t="str">
        <f>[1]Sayfa1!C17</f>
        <v>Panzinçukuru(Gülek)</v>
      </c>
      <c r="G21" s="160"/>
      <c r="H21" s="160"/>
      <c r="I21" s="160"/>
      <c r="J21" s="160"/>
      <c r="K21" s="160"/>
      <c r="L21" s="161" t="s">
        <v>4</v>
      </c>
      <c r="M21" s="162"/>
      <c r="N21" s="162"/>
      <c r="O21" s="25">
        <v>403</v>
      </c>
      <c r="P21" s="33">
        <v>403</v>
      </c>
      <c r="Q21" s="162">
        <f>[1]Sayfa1!F17</f>
        <v>4</v>
      </c>
      <c r="R21" s="162"/>
      <c r="S21" s="162"/>
      <c r="T21" s="162" t="str">
        <f>[1]Sayfa1!G17</f>
        <v>Arsa</v>
      </c>
      <c r="U21" s="162"/>
      <c r="V21" s="162"/>
      <c r="W21" s="162"/>
      <c r="X21" s="163" t="str">
        <f>[1]Sayfa1!H17</f>
        <v>771,00 m²</v>
      </c>
      <c r="Y21" s="163"/>
      <c r="Z21" s="163"/>
      <c r="AA21" s="163"/>
      <c r="AB21" s="163"/>
      <c r="AC21" s="164" t="str">
        <f>[1]Sayfa1!I17</f>
        <v>Tam</v>
      </c>
      <c r="AD21" s="162"/>
      <c r="AE21" s="162"/>
      <c r="AF21" s="165">
        <v>37000</v>
      </c>
      <c r="AG21" s="166"/>
      <c r="AH21" s="166"/>
      <c r="AI21" s="166"/>
      <c r="AJ21" s="166"/>
      <c r="AK21" s="165">
        <f t="shared" si="0"/>
        <v>11100</v>
      </c>
      <c r="AL21" s="167"/>
      <c r="AM21" s="167"/>
      <c r="AN21" s="167"/>
      <c r="AO21" s="167"/>
      <c r="AP21" s="167"/>
      <c r="AQ21" s="102">
        <v>39841</v>
      </c>
      <c r="AR21" s="168"/>
      <c r="AS21" s="168"/>
      <c r="AT21" s="168"/>
      <c r="AU21" s="34" t="s">
        <v>58</v>
      </c>
      <c r="AV21" s="169">
        <v>0.57291666666666663</v>
      </c>
      <c r="AW21" s="170"/>
    </row>
    <row r="22" spans="1:49" ht="6" customHeight="1" x14ac:dyDescent="0.2">
      <c r="A22" s="134" t="s">
        <v>18</v>
      </c>
      <c r="B22" s="134"/>
      <c r="C22" s="134"/>
      <c r="D22" s="134"/>
      <c r="E22" s="134"/>
      <c r="F22" s="134"/>
      <c r="G22" s="134"/>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134"/>
      <c r="AT22" s="134"/>
      <c r="AU22" s="134"/>
      <c r="AV22" s="134"/>
      <c r="AW22" s="134"/>
    </row>
    <row r="23" spans="1:49" ht="16.5" customHeight="1" thickBot="1" x14ac:dyDescent="0.25">
      <c r="A23" s="134"/>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row>
    <row r="24" spans="1:49" x14ac:dyDescent="0.2">
      <c r="A24" s="20"/>
      <c r="B24" s="153" t="s">
        <v>1</v>
      </c>
      <c r="C24" s="153"/>
      <c r="D24" s="153"/>
      <c r="E24" s="153"/>
      <c r="F24" s="153" t="s">
        <v>2</v>
      </c>
      <c r="G24" s="153"/>
      <c r="H24" s="153"/>
      <c r="I24" s="153"/>
      <c r="J24" s="153"/>
      <c r="K24" s="153"/>
      <c r="L24" s="153" t="s">
        <v>35</v>
      </c>
      <c r="M24" s="153"/>
      <c r="N24" s="153"/>
      <c r="O24" s="153" t="s">
        <v>6</v>
      </c>
      <c r="P24" s="153"/>
      <c r="Q24" s="153" t="s">
        <v>7</v>
      </c>
      <c r="R24" s="153"/>
      <c r="S24" s="153"/>
      <c r="T24" s="153" t="s">
        <v>8</v>
      </c>
      <c r="U24" s="153"/>
      <c r="V24" s="153"/>
      <c r="W24" s="153"/>
      <c r="X24" s="153" t="s">
        <v>9</v>
      </c>
      <c r="Y24" s="153"/>
      <c r="Z24" s="153"/>
      <c r="AA24" s="153"/>
      <c r="AB24" s="153"/>
      <c r="AC24" s="154" t="s">
        <v>10</v>
      </c>
      <c r="AD24" s="153"/>
      <c r="AE24" s="153"/>
      <c r="AF24" s="154" t="s">
        <v>11</v>
      </c>
      <c r="AG24" s="153"/>
      <c r="AH24" s="153"/>
      <c r="AI24" s="153"/>
      <c r="AJ24" s="153"/>
      <c r="AK24" s="155" t="s">
        <v>12</v>
      </c>
      <c r="AL24" s="155"/>
      <c r="AM24" s="155"/>
      <c r="AN24" s="155"/>
      <c r="AO24" s="155"/>
      <c r="AP24" s="155"/>
      <c r="AQ24" s="155" t="s">
        <v>13</v>
      </c>
      <c r="AR24" s="156"/>
      <c r="AS24" s="156"/>
      <c r="AT24" s="156"/>
      <c r="AU24" s="156"/>
      <c r="AV24" s="156"/>
      <c r="AW24" s="157"/>
    </row>
    <row r="25" spans="1:49" ht="15" x14ac:dyDescent="0.25">
      <c r="A25" s="21">
        <v>15</v>
      </c>
      <c r="B25" s="149">
        <v>33100104711</v>
      </c>
      <c r="C25" s="149"/>
      <c r="D25" s="149"/>
      <c r="E25" s="149"/>
      <c r="F25" s="143" t="str">
        <f>[1]Sayfa1!C20</f>
        <v>Karadiken</v>
      </c>
      <c r="G25" s="143"/>
      <c r="H25" s="143"/>
      <c r="I25" s="143"/>
      <c r="J25" s="143"/>
      <c r="K25" s="143"/>
      <c r="L25" s="150" t="str">
        <f>[2]Sayfa1!D20</f>
        <v>Köyönü</v>
      </c>
      <c r="M25" s="144"/>
      <c r="N25" s="144"/>
      <c r="O25" s="144" t="str">
        <f>[2]Sayfa1!E20</f>
        <v>---</v>
      </c>
      <c r="P25" s="144"/>
      <c r="Q25" s="144">
        <f>[1]Sayfa1!F20</f>
        <v>102</v>
      </c>
      <c r="R25" s="144"/>
      <c r="S25" s="144"/>
      <c r="T25" s="151" t="str">
        <f>[1]Sayfa1!G20</f>
        <v>Tarla</v>
      </c>
      <c r="U25" s="151"/>
      <c r="V25" s="151"/>
      <c r="W25" s="151"/>
      <c r="X25" s="145" t="str">
        <f>[1]Sayfa1!H20</f>
        <v>4.200,00 m²</v>
      </c>
      <c r="Y25" s="145"/>
      <c r="Z25" s="145"/>
      <c r="AA25" s="145"/>
      <c r="AB25" s="145"/>
      <c r="AC25" s="146" t="str">
        <f>[1]Sayfa1!I20</f>
        <v>Tam</v>
      </c>
      <c r="AD25" s="144"/>
      <c r="AE25" s="144"/>
      <c r="AF25" s="138">
        <v>3200</v>
      </c>
      <c r="AG25" s="152"/>
      <c r="AH25" s="152"/>
      <c r="AI25" s="152"/>
      <c r="AJ25" s="152"/>
      <c r="AK25" s="138">
        <f>AF25*30/100</f>
        <v>960</v>
      </c>
      <c r="AL25" s="138"/>
      <c r="AM25" s="138"/>
      <c r="AN25" s="138"/>
      <c r="AO25" s="138"/>
      <c r="AP25" s="138"/>
      <c r="AQ25" s="139">
        <v>39841</v>
      </c>
      <c r="AR25" s="140"/>
      <c r="AS25" s="140"/>
      <c r="AT25" s="140"/>
      <c r="AU25" s="19" t="s">
        <v>58</v>
      </c>
      <c r="AV25" s="141">
        <v>0.58333333333333337</v>
      </c>
      <c r="AW25" s="142"/>
    </row>
    <row r="26" spans="1:49" ht="15" x14ac:dyDescent="0.25">
      <c r="A26" s="21">
        <v>16</v>
      </c>
      <c r="B26" s="19"/>
      <c r="C26" s="19">
        <v>33100200676</v>
      </c>
      <c r="D26" s="19"/>
      <c r="E26" s="19"/>
      <c r="F26" s="143" t="s">
        <v>42</v>
      </c>
      <c r="G26" s="143"/>
      <c r="H26" s="30"/>
      <c r="I26" s="30"/>
      <c r="J26" s="30"/>
      <c r="K26" s="30"/>
      <c r="L26" s="17"/>
      <c r="M26" s="16"/>
      <c r="N26" s="16"/>
      <c r="O26" s="16"/>
      <c r="P26" s="16"/>
      <c r="Q26" s="144" t="s">
        <v>43</v>
      </c>
      <c r="R26" s="144"/>
      <c r="S26" s="144"/>
      <c r="T26" s="18" t="s">
        <v>44</v>
      </c>
      <c r="U26" s="18"/>
      <c r="V26" s="18"/>
      <c r="W26" s="18"/>
      <c r="X26" s="145" t="s">
        <v>45</v>
      </c>
      <c r="Y26" s="145"/>
      <c r="Z26" s="5"/>
      <c r="AA26" s="5"/>
      <c r="AB26" s="5"/>
      <c r="AC26" s="146" t="s">
        <v>16</v>
      </c>
      <c r="AD26" s="146"/>
      <c r="AE26" s="16"/>
      <c r="AF26" s="138">
        <v>860</v>
      </c>
      <c r="AG26" s="138"/>
      <c r="AH26" s="28"/>
      <c r="AI26" s="28"/>
      <c r="AJ26" s="28"/>
      <c r="AK26" s="138">
        <f>AF26*30/100</f>
        <v>258</v>
      </c>
      <c r="AL26" s="138"/>
      <c r="AM26" s="138"/>
      <c r="AN26" s="138"/>
      <c r="AO26" s="138"/>
      <c r="AP26" s="138"/>
      <c r="AQ26" s="139">
        <v>39841</v>
      </c>
      <c r="AR26" s="148"/>
      <c r="AS26" s="16"/>
      <c r="AT26" s="16"/>
      <c r="AU26" s="19" t="s">
        <v>58</v>
      </c>
      <c r="AV26" s="141">
        <v>0.59375</v>
      </c>
      <c r="AW26" s="147"/>
    </row>
    <row r="27" spans="1:49" ht="15" x14ac:dyDescent="0.25">
      <c r="A27" s="21">
        <v>17</v>
      </c>
      <c r="B27" s="19"/>
      <c r="C27" s="19">
        <v>33100200677</v>
      </c>
      <c r="D27" s="19"/>
      <c r="E27" s="19"/>
      <c r="F27" s="143" t="s">
        <v>42</v>
      </c>
      <c r="G27" s="143"/>
      <c r="H27" s="30"/>
      <c r="I27" s="30"/>
      <c r="J27" s="30"/>
      <c r="K27" s="30"/>
      <c r="L27" s="17"/>
      <c r="M27" s="16"/>
      <c r="N27" s="16"/>
      <c r="O27" s="16"/>
      <c r="P27" s="16"/>
      <c r="Q27" s="144" t="s">
        <v>43</v>
      </c>
      <c r="R27" s="144"/>
      <c r="S27" s="144"/>
      <c r="T27" s="18" t="s">
        <v>15</v>
      </c>
      <c r="U27" s="18"/>
      <c r="V27" s="18"/>
      <c r="W27" s="18"/>
      <c r="X27" s="145" t="s">
        <v>49</v>
      </c>
      <c r="Y27" s="145"/>
      <c r="Z27" s="5"/>
      <c r="AA27" s="5"/>
      <c r="AB27" s="5"/>
      <c r="AC27" s="146" t="s">
        <v>16</v>
      </c>
      <c r="AD27" s="146"/>
      <c r="AE27" s="16"/>
      <c r="AF27" s="138">
        <v>510</v>
      </c>
      <c r="AG27" s="138"/>
      <c r="AH27" s="28"/>
      <c r="AI27" s="28"/>
      <c r="AJ27" s="28"/>
      <c r="AK27" s="138">
        <f>AF27*30/100</f>
        <v>153</v>
      </c>
      <c r="AL27" s="138"/>
      <c r="AM27" s="138"/>
      <c r="AN27" s="138"/>
      <c r="AO27" s="138"/>
      <c r="AP27" s="138"/>
      <c r="AQ27" s="139">
        <v>39841</v>
      </c>
      <c r="AR27" s="148"/>
      <c r="AS27" s="16"/>
      <c r="AT27" s="16"/>
      <c r="AU27" s="19" t="s">
        <v>58</v>
      </c>
      <c r="AV27" s="141">
        <v>0.60416666666666663</v>
      </c>
      <c r="AW27" s="147"/>
    </row>
    <row r="28" spans="1:49" ht="15.75" thickBot="1" x14ac:dyDescent="0.3">
      <c r="A28" s="22">
        <v>18</v>
      </c>
      <c r="B28" s="23"/>
      <c r="C28" s="35">
        <v>33100200638</v>
      </c>
      <c r="D28" s="23" t="s">
        <v>46</v>
      </c>
      <c r="E28" s="23"/>
      <c r="F28" s="83" t="s">
        <v>42</v>
      </c>
      <c r="G28" s="84"/>
      <c r="H28" s="23"/>
      <c r="I28" s="23"/>
      <c r="J28" s="23"/>
      <c r="K28" s="23"/>
      <c r="L28" s="23"/>
      <c r="M28" s="23"/>
      <c r="N28" s="23"/>
      <c r="O28" s="23"/>
      <c r="P28" s="23"/>
      <c r="Q28" s="80" t="s">
        <v>43</v>
      </c>
      <c r="R28" s="81"/>
      <c r="S28" s="82"/>
      <c r="T28" s="24" t="s">
        <v>47</v>
      </c>
      <c r="U28" s="24"/>
      <c r="V28" s="24"/>
      <c r="W28" s="24"/>
      <c r="X28" s="78" t="s">
        <v>48</v>
      </c>
      <c r="Y28" s="79"/>
      <c r="Z28" s="26"/>
      <c r="AA28" s="26"/>
      <c r="AB28" s="26"/>
      <c r="AC28" s="109" t="s">
        <v>16</v>
      </c>
      <c r="AD28" s="110"/>
      <c r="AE28" s="25"/>
      <c r="AF28" s="107">
        <v>1840</v>
      </c>
      <c r="AG28" s="108"/>
      <c r="AH28" s="29"/>
      <c r="AI28" s="29"/>
      <c r="AJ28" s="29"/>
      <c r="AK28" s="104">
        <f>AF28*30/100</f>
        <v>552</v>
      </c>
      <c r="AL28" s="105"/>
      <c r="AM28" s="105"/>
      <c r="AN28" s="105"/>
      <c r="AO28" s="105"/>
      <c r="AP28" s="106"/>
      <c r="AQ28" s="102">
        <v>39841</v>
      </c>
      <c r="AR28" s="103"/>
      <c r="AS28" s="23"/>
      <c r="AT28" s="23"/>
      <c r="AU28" s="23" t="s">
        <v>58</v>
      </c>
      <c r="AV28" s="100">
        <v>0.61458333333333337</v>
      </c>
      <c r="AW28" s="101"/>
    </row>
    <row r="29" spans="1:49" ht="6" customHeight="1" x14ac:dyDescent="0.2">
      <c r="A29" s="134" t="s">
        <v>34</v>
      </c>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134"/>
      <c r="AT29" s="134"/>
      <c r="AU29" s="134"/>
      <c r="AV29" s="134"/>
      <c r="AW29" s="134"/>
    </row>
    <row r="30" spans="1:49" ht="14.25" customHeight="1" thickBot="1" x14ac:dyDescent="0.25">
      <c r="A30" s="13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row>
    <row r="31" spans="1:49" x14ac:dyDescent="0.2">
      <c r="A31" s="36"/>
      <c r="B31" s="135" t="s">
        <v>27</v>
      </c>
      <c r="C31" s="136"/>
      <c r="D31" s="136"/>
      <c r="E31" s="137"/>
      <c r="F31" s="99" t="s">
        <v>22</v>
      </c>
      <c r="G31" s="99"/>
      <c r="H31" s="98" t="s">
        <v>23</v>
      </c>
      <c r="I31" s="98"/>
      <c r="J31" s="98"/>
      <c r="K31" s="98"/>
      <c r="L31" s="98" t="s">
        <v>36</v>
      </c>
      <c r="M31" s="99"/>
      <c r="N31" s="99"/>
      <c r="O31" s="99"/>
      <c r="P31" s="98" t="s">
        <v>24</v>
      </c>
      <c r="Q31" s="99"/>
      <c r="R31" s="99"/>
      <c r="S31" s="99"/>
      <c r="T31" s="99"/>
      <c r="U31" s="99"/>
      <c r="V31" s="99"/>
      <c r="W31" s="98" t="s">
        <v>25</v>
      </c>
      <c r="X31" s="98"/>
      <c r="Y31" s="98"/>
      <c r="Z31" s="98"/>
      <c r="AA31" s="98"/>
      <c r="AB31" s="98"/>
      <c r="AC31" s="98" t="s">
        <v>26</v>
      </c>
      <c r="AD31" s="99"/>
      <c r="AE31" s="99"/>
      <c r="AF31" s="98" t="s">
        <v>11</v>
      </c>
      <c r="AG31" s="99"/>
      <c r="AH31" s="99"/>
      <c r="AI31" s="99"/>
      <c r="AJ31" s="99"/>
      <c r="AK31" s="98" t="s">
        <v>31</v>
      </c>
      <c r="AL31" s="99"/>
      <c r="AM31" s="99"/>
      <c r="AN31" s="99"/>
      <c r="AO31" s="99"/>
      <c r="AP31" s="99"/>
      <c r="AQ31" s="95" t="s">
        <v>13</v>
      </c>
      <c r="AR31" s="96"/>
      <c r="AS31" s="96"/>
      <c r="AT31" s="96"/>
      <c r="AU31" s="96"/>
      <c r="AV31" s="96"/>
      <c r="AW31" s="97"/>
    </row>
    <row r="32" spans="1:49" x14ac:dyDescent="0.2">
      <c r="A32" s="124">
        <v>19</v>
      </c>
      <c r="B32" s="126" t="s">
        <v>59</v>
      </c>
      <c r="C32" s="126"/>
      <c r="D32" s="126"/>
      <c r="E32" s="126"/>
      <c r="F32" s="128">
        <v>1</v>
      </c>
      <c r="G32" s="128"/>
      <c r="H32" s="130" t="s">
        <v>28</v>
      </c>
      <c r="I32" s="130"/>
      <c r="J32" s="130"/>
      <c r="K32" s="130"/>
      <c r="L32" s="130" t="s">
        <v>32</v>
      </c>
      <c r="M32" s="130"/>
      <c r="N32" s="130"/>
      <c r="O32" s="130"/>
      <c r="P32" s="130" t="s">
        <v>29</v>
      </c>
      <c r="Q32" s="128"/>
      <c r="R32" s="128"/>
      <c r="S32" s="128"/>
      <c r="T32" s="128"/>
      <c r="U32" s="128"/>
      <c r="V32" s="128"/>
      <c r="W32" s="130" t="s">
        <v>33</v>
      </c>
      <c r="X32" s="130"/>
      <c r="Y32" s="130"/>
      <c r="Z32" s="130"/>
      <c r="AA32" s="130"/>
      <c r="AB32" s="130"/>
      <c r="AC32" s="128" t="s">
        <v>30</v>
      </c>
      <c r="AD32" s="128"/>
      <c r="AE32" s="128"/>
      <c r="AF32" s="132">
        <v>2500</v>
      </c>
      <c r="AG32" s="132"/>
      <c r="AH32" s="132"/>
      <c r="AI32" s="132"/>
      <c r="AJ32" s="132"/>
      <c r="AK32" s="111">
        <f>AF32*20/100</f>
        <v>500</v>
      </c>
      <c r="AL32" s="112"/>
      <c r="AM32" s="112"/>
      <c r="AN32" s="112"/>
      <c r="AO32" s="112"/>
      <c r="AP32" s="113"/>
      <c r="AQ32" s="120">
        <v>39841</v>
      </c>
      <c r="AR32" s="120"/>
      <c r="AS32" s="120"/>
      <c r="AT32" s="120"/>
      <c r="AU32" s="122" t="s">
        <v>58</v>
      </c>
      <c r="AV32" s="88">
        <v>0.625</v>
      </c>
      <c r="AW32" s="89"/>
    </row>
    <row r="33" spans="1:49" x14ac:dyDescent="0.2">
      <c r="A33" s="124"/>
      <c r="B33" s="126"/>
      <c r="C33" s="126"/>
      <c r="D33" s="126"/>
      <c r="E33" s="126"/>
      <c r="F33" s="128"/>
      <c r="G33" s="128"/>
      <c r="H33" s="130"/>
      <c r="I33" s="130"/>
      <c r="J33" s="130"/>
      <c r="K33" s="130"/>
      <c r="L33" s="130"/>
      <c r="M33" s="130"/>
      <c r="N33" s="130"/>
      <c r="O33" s="130"/>
      <c r="P33" s="128"/>
      <c r="Q33" s="128"/>
      <c r="R33" s="128"/>
      <c r="S33" s="128"/>
      <c r="T33" s="128"/>
      <c r="U33" s="128"/>
      <c r="V33" s="128"/>
      <c r="W33" s="130"/>
      <c r="X33" s="130"/>
      <c r="Y33" s="130"/>
      <c r="Z33" s="130"/>
      <c r="AA33" s="130"/>
      <c r="AB33" s="130"/>
      <c r="AC33" s="128"/>
      <c r="AD33" s="128"/>
      <c r="AE33" s="128"/>
      <c r="AF33" s="132"/>
      <c r="AG33" s="132"/>
      <c r="AH33" s="132"/>
      <c r="AI33" s="132"/>
      <c r="AJ33" s="132"/>
      <c r="AK33" s="114"/>
      <c r="AL33" s="115"/>
      <c r="AM33" s="115"/>
      <c r="AN33" s="115"/>
      <c r="AO33" s="115"/>
      <c r="AP33" s="116"/>
      <c r="AQ33" s="120"/>
      <c r="AR33" s="120"/>
      <c r="AS33" s="120"/>
      <c r="AT33" s="120"/>
      <c r="AU33" s="122"/>
      <c r="AV33" s="88"/>
      <c r="AW33" s="89"/>
    </row>
    <row r="34" spans="1:49" ht="13.5" thickBot="1" x14ac:dyDescent="0.25">
      <c r="A34" s="125"/>
      <c r="B34" s="127"/>
      <c r="C34" s="127"/>
      <c r="D34" s="127"/>
      <c r="E34" s="127"/>
      <c r="F34" s="129"/>
      <c r="G34" s="129"/>
      <c r="H34" s="131"/>
      <c r="I34" s="131"/>
      <c r="J34" s="131"/>
      <c r="K34" s="131"/>
      <c r="L34" s="131"/>
      <c r="M34" s="131"/>
      <c r="N34" s="131"/>
      <c r="O34" s="131"/>
      <c r="P34" s="129"/>
      <c r="Q34" s="129"/>
      <c r="R34" s="129"/>
      <c r="S34" s="129"/>
      <c r="T34" s="129"/>
      <c r="U34" s="129"/>
      <c r="V34" s="129"/>
      <c r="W34" s="131"/>
      <c r="X34" s="131"/>
      <c r="Y34" s="131"/>
      <c r="Z34" s="131"/>
      <c r="AA34" s="131"/>
      <c r="AB34" s="131"/>
      <c r="AC34" s="129"/>
      <c r="AD34" s="129"/>
      <c r="AE34" s="129"/>
      <c r="AF34" s="133"/>
      <c r="AG34" s="133"/>
      <c r="AH34" s="133"/>
      <c r="AI34" s="133"/>
      <c r="AJ34" s="133"/>
      <c r="AK34" s="117"/>
      <c r="AL34" s="118"/>
      <c r="AM34" s="118"/>
      <c r="AN34" s="118"/>
      <c r="AO34" s="118"/>
      <c r="AP34" s="119"/>
      <c r="AQ34" s="121"/>
      <c r="AR34" s="121"/>
      <c r="AS34" s="121"/>
      <c r="AT34" s="121"/>
      <c r="AU34" s="123"/>
      <c r="AV34" s="90"/>
      <c r="AW34" s="91"/>
    </row>
    <row r="35" spans="1:49" ht="23.25" customHeight="1" x14ac:dyDescent="0.2">
      <c r="A35" s="39"/>
      <c r="B35" s="40"/>
      <c r="C35" s="40"/>
      <c r="D35" s="40"/>
      <c r="E35" s="40"/>
      <c r="F35" s="39"/>
      <c r="G35" s="39"/>
      <c r="H35" s="41"/>
      <c r="I35" s="41"/>
      <c r="J35" s="41"/>
      <c r="K35" s="41"/>
      <c r="L35" s="41"/>
      <c r="M35" s="41"/>
      <c r="N35" s="41"/>
      <c r="O35" s="41"/>
      <c r="P35" s="39"/>
      <c r="Q35" s="39"/>
      <c r="R35" s="39"/>
      <c r="S35" s="39"/>
      <c r="T35" s="39"/>
      <c r="U35" s="39"/>
      <c r="V35" s="39"/>
      <c r="W35" s="41"/>
      <c r="X35" s="41"/>
      <c r="Y35" s="41"/>
      <c r="Z35" s="41"/>
      <c r="AA35" s="41"/>
      <c r="AB35" s="41"/>
      <c r="AC35" s="39"/>
      <c r="AD35" s="39"/>
      <c r="AE35" s="39"/>
      <c r="AF35" s="42"/>
      <c r="AG35" s="42"/>
      <c r="AH35" s="42"/>
      <c r="AI35" s="42"/>
      <c r="AJ35" s="42"/>
      <c r="AK35" s="38"/>
      <c r="AL35" s="38"/>
      <c r="AM35" s="38"/>
      <c r="AN35" s="38"/>
      <c r="AO35" s="38"/>
      <c r="AP35" s="38"/>
      <c r="AQ35" s="43"/>
      <c r="AR35" s="43"/>
      <c r="AS35" s="43"/>
      <c r="AT35" s="43"/>
      <c r="AU35" s="44"/>
      <c r="AV35" s="45"/>
      <c r="AW35" s="45"/>
    </row>
    <row r="36" spans="1:49" ht="15" customHeight="1" x14ac:dyDescent="0.2">
      <c r="A36" s="92" t="s">
        <v>0</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row>
    <row r="37" spans="1:49" ht="5.25" customHeight="1" x14ac:dyDescent="0.2"/>
    <row r="38" spans="1:49" ht="378.75" customHeight="1" x14ac:dyDescent="0.2">
      <c r="A38" s="93" t="s">
        <v>69</v>
      </c>
      <c r="B38" s="94"/>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row>
    <row r="39" spans="1:49" ht="14.25" x14ac:dyDescent="0.2">
      <c r="A39" s="85" t="s">
        <v>19</v>
      </c>
      <c r="B39" s="85"/>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row>
    <row r="40" spans="1:49" ht="14.25" x14ac:dyDescent="0.2">
      <c r="A40" s="86" t="s">
        <v>64</v>
      </c>
      <c r="B40" s="86"/>
      <c r="C40" s="86"/>
      <c r="D40" s="87" t="s">
        <v>62</v>
      </c>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row>
    <row r="41" spans="1:49" ht="14.25" x14ac:dyDescent="0.2">
      <c r="A41" s="86" t="s">
        <v>63</v>
      </c>
      <c r="B41" s="86"/>
      <c r="C41" s="86"/>
      <c r="D41" s="87" t="s">
        <v>62</v>
      </c>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row>
    <row r="42" spans="1:49" ht="15"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row>
    <row r="43" spans="1:49" ht="1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x14ac:dyDescent="0.2">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row>
    <row r="45" spans="1:49"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1:49"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1:49"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sheetData>
  <mergeCells count="232">
    <mergeCell ref="B7:E7"/>
    <mergeCell ref="F7:K7"/>
    <mergeCell ref="L7:N7"/>
    <mergeCell ref="O7:P7"/>
    <mergeCell ref="Q7:S7"/>
    <mergeCell ref="T7:W7"/>
    <mergeCell ref="A1:B1"/>
    <mergeCell ref="D1:AW1"/>
    <mergeCell ref="A2:B2"/>
    <mergeCell ref="D2:AW2"/>
    <mergeCell ref="A3:AW4"/>
    <mergeCell ref="A5:AW6"/>
    <mergeCell ref="X7:AB7"/>
    <mergeCell ref="AC7:AE7"/>
    <mergeCell ref="AF7:AJ7"/>
    <mergeCell ref="AK7:AP7"/>
    <mergeCell ref="AQ7:AW7"/>
    <mergeCell ref="AV8:AW8"/>
    <mergeCell ref="F9:K9"/>
    <mergeCell ref="L9:N9"/>
    <mergeCell ref="Q9:S9"/>
    <mergeCell ref="T9:W9"/>
    <mergeCell ref="X9:AB9"/>
    <mergeCell ref="AC9:AE9"/>
    <mergeCell ref="AF9:AJ9"/>
    <mergeCell ref="AK9:AP9"/>
    <mergeCell ref="AQ9:AT9"/>
    <mergeCell ref="AV9:AW9"/>
    <mergeCell ref="F8:K8"/>
    <mergeCell ref="L8:N8"/>
    <mergeCell ref="Q8:S8"/>
    <mergeCell ref="T8:W8"/>
    <mergeCell ref="X8:AB8"/>
    <mergeCell ref="AC8:AE8"/>
    <mergeCell ref="AF8:AJ8"/>
    <mergeCell ref="AK8:AP8"/>
    <mergeCell ref="AQ8:AT8"/>
    <mergeCell ref="F10:G10"/>
    <mergeCell ref="Q10:S10"/>
    <mergeCell ref="X10:Y10"/>
    <mergeCell ref="AC10:AD10"/>
    <mergeCell ref="AF10:AG10"/>
    <mergeCell ref="AK10:AP10"/>
    <mergeCell ref="AQ10:AR10"/>
    <mergeCell ref="AV10:AW10"/>
    <mergeCell ref="F11:G11"/>
    <mergeCell ref="Q11:S11"/>
    <mergeCell ref="X11:Y11"/>
    <mergeCell ref="AC11:AD11"/>
    <mergeCell ref="AF11:AG11"/>
    <mergeCell ref="AK11:AP11"/>
    <mergeCell ref="AQ11:AR11"/>
    <mergeCell ref="AV11:AW11"/>
    <mergeCell ref="AV12:AW12"/>
    <mergeCell ref="F13:K13"/>
    <mergeCell ref="L13:N13"/>
    <mergeCell ref="Q13:S13"/>
    <mergeCell ref="T13:W13"/>
    <mergeCell ref="X13:AB13"/>
    <mergeCell ref="AC13:AE13"/>
    <mergeCell ref="AF13:AJ13"/>
    <mergeCell ref="AK13:AP13"/>
    <mergeCell ref="AQ13:AT13"/>
    <mergeCell ref="AV13:AW13"/>
    <mergeCell ref="F12:K12"/>
    <mergeCell ref="L12:N12"/>
    <mergeCell ref="Q12:S12"/>
    <mergeCell ref="T12:W12"/>
    <mergeCell ref="X12:AB12"/>
    <mergeCell ref="AC12:AE12"/>
    <mergeCell ref="AF12:AJ12"/>
    <mergeCell ref="AK12:AP12"/>
    <mergeCell ref="AQ12:AT12"/>
    <mergeCell ref="AV14:AW14"/>
    <mergeCell ref="F15:K15"/>
    <mergeCell ref="L15:N15"/>
    <mergeCell ref="Q15:S15"/>
    <mergeCell ref="T15:W15"/>
    <mergeCell ref="X15:AB15"/>
    <mergeCell ref="AC15:AE15"/>
    <mergeCell ref="AF15:AJ15"/>
    <mergeCell ref="AK15:AP15"/>
    <mergeCell ref="AQ15:AT15"/>
    <mergeCell ref="AV15:AW15"/>
    <mergeCell ref="F14:K14"/>
    <mergeCell ref="L14:N14"/>
    <mergeCell ref="Q14:S14"/>
    <mergeCell ref="T14:W14"/>
    <mergeCell ref="X14:AB14"/>
    <mergeCell ref="AC14:AE14"/>
    <mergeCell ref="AF14:AJ14"/>
    <mergeCell ref="AK14:AP14"/>
    <mergeCell ref="AQ14:AT14"/>
    <mergeCell ref="AV16:AW16"/>
    <mergeCell ref="F17:K17"/>
    <mergeCell ref="L17:N17"/>
    <mergeCell ref="Q17:S17"/>
    <mergeCell ref="T17:W17"/>
    <mergeCell ref="X17:AB17"/>
    <mergeCell ref="AC17:AE17"/>
    <mergeCell ref="AF17:AJ17"/>
    <mergeCell ref="AK17:AP17"/>
    <mergeCell ref="AQ17:AT17"/>
    <mergeCell ref="AV17:AW17"/>
    <mergeCell ref="F16:K16"/>
    <mergeCell ref="L16:N16"/>
    <mergeCell ref="Q16:S16"/>
    <mergeCell ref="T16:W16"/>
    <mergeCell ref="X16:AB16"/>
    <mergeCell ref="AC16:AE16"/>
    <mergeCell ref="AF16:AJ16"/>
    <mergeCell ref="AK16:AP16"/>
    <mergeCell ref="AQ16:AT16"/>
    <mergeCell ref="AV18:AW18"/>
    <mergeCell ref="F19:K19"/>
    <mergeCell ref="L19:N19"/>
    <mergeCell ref="Q19:S19"/>
    <mergeCell ref="T19:W19"/>
    <mergeCell ref="X19:AB19"/>
    <mergeCell ref="AC19:AE19"/>
    <mergeCell ref="AF19:AJ19"/>
    <mergeCell ref="AK19:AP19"/>
    <mergeCell ref="AQ19:AT19"/>
    <mergeCell ref="AV19:AW19"/>
    <mergeCell ref="F18:K18"/>
    <mergeCell ref="L18:N18"/>
    <mergeCell ref="Q18:S18"/>
    <mergeCell ref="T18:W18"/>
    <mergeCell ref="X18:AB18"/>
    <mergeCell ref="AC18:AE18"/>
    <mergeCell ref="AF18:AJ18"/>
    <mergeCell ref="AK18:AP18"/>
    <mergeCell ref="AQ18:AT18"/>
    <mergeCell ref="AV20:AW20"/>
    <mergeCell ref="F21:K21"/>
    <mergeCell ref="L21:N21"/>
    <mergeCell ref="Q21:S21"/>
    <mergeCell ref="T21:W21"/>
    <mergeCell ref="X21:AB21"/>
    <mergeCell ref="AC21:AE21"/>
    <mergeCell ref="AF21:AJ21"/>
    <mergeCell ref="AK21:AP21"/>
    <mergeCell ref="AQ21:AT21"/>
    <mergeCell ref="AV21:AW21"/>
    <mergeCell ref="F20:K20"/>
    <mergeCell ref="L20:N20"/>
    <mergeCell ref="Q20:S20"/>
    <mergeCell ref="T20:W20"/>
    <mergeCell ref="X20:AB20"/>
    <mergeCell ref="AC20:AE20"/>
    <mergeCell ref="AF20:AJ20"/>
    <mergeCell ref="AK20:AP20"/>
    <mergeCell ref="AQ20:AT20"/>
    <mergeCell ref="A22:AW23"/>
    <mergeCell ref="B24:E24"/>
    <mergeCell ref="F24:K24"/>
    <mergeCell ref="L24:N24"/>
    <mergeCell ref="O24:P24"/>
    <mergeCell ref="Q24:S24"/>
    <mergeCell ref="T24:W24"/>
    <mergeCell ref="X24:AB24"/>
    <mergeCell ref="AC24:AE24"/>
    <mergeCell ref="AF24:AJ24"/>
    <mergeCell ref="AK24:AP24"/>
    <mergeCell ref="AQ24:AW24"/>
    <mergeCell ref="B25:E25"/>
    <mergeCell ref="F25:K25"/>
    <mergeCell ref="L25:N25"/>
    <mergeCell ref="O25:P25"/>
    <mergeCell ref="Q25:S25"/>
    <mergeCell ref="T25:W25"/>
    <mergeCell ref="X25:AB25"/>
    <mergeCell ref="AC25:AE25"/>
    <mergeCell ref="AF25:AJ25"/>
    <mergeCell ref="AK25:AP25"/>
    <mergeCell ref="AQ25:AT25"/>
    <mergeCell ref="AV25:AW25"/>
    <mergeCell ref="F26:G26"/>
    <mergeCell ref="Q26:S26"/>
    <mergeCell ref="X26:Y26"/>
    <mergeCell ref="AC26:AD26"/>
    <mergeCell ref="AF26:AG26"/>
    <mergeCell ref="AV27:AW27"/>
    <mergeCell ref="AK26:AP26"/>
    <mergeCell ref="AQ26:AR26"/>
    <mergeCell ref="AV26:AW26"/>
    <mergeCell ref="AQ27:AR27"/>
    <mergeCell ref="F27:G27"/>
    <mergeCell ref="Q27:S27"/>
    <mergeCell ref="X27:Y27"/>
    <mergeCell ref="AC27:AD27"/>
    <mergeCell ref="AF27:AG27"/>
    <mergeCell ref="AK27:AP27"/>
    <mergeCell ref="A41:C41"/>
    <mergeCell ref="D41:AW41"/>
    <mergeCell ref="AV28:AW28"/>
    <mergeCell ref="AQ28:AR28"/>
    <mergeCell ref="AK28:AP28"/>
    <mergeCell ref="AF28:AG28"/>
    <mergeCell ref="AC28:AD28"/>
    <mergeCell ref="AK32:AP34"/>
    <mergeCell ref="AQ32:AT34"/>
    <mergeCell ref="AU32:AU34"/>
    <mergeCell ref="A32:A34"/>
    <mergeCell ref="B32:E34"/>
    <mergeCell ref="F32:G34"/>
    <mergeCell ref="H32:K34"/>
    <mergeCell ref="L32:O34"/>
    <mergeCell ref="P32:V34"/>
    <mergeCell ref="W32:AB34"/>
    <mergeCell ref="AC32:AE34"/>
    <mergeCell ref="AF32:AJ34"/>
    <mergeCell ref="A29:AW30"/>
    <mergeCell ref="B31:E31"/>
    <mergeCell ref="F31:G31"/>
    <mergeCell ref="H31:K31"/>
    <mergeCell ref="L31:O31"/>
    <mergeCell ref="X28:Y28"/>
    <mergeCell ref="Q28:S28"/>
    <mergeCell ref="F28:G28"/>
    <mergeCell ref="A39:AW39"/>
    <mergeCell ref="A40:C40"/>
    <mergeCell ref="D40:AW40"/>
    <mergeCell ref="AV32:AW34"/>
    <mergeCell ref="A36:AW36"/>
    <mergeCell ref="A38:AW38"/>
    <mergeCell ref="AQ31:AW31"/>
    <mergeCell ref="P31:V31"/>
    <mergeCell ref="W31:AB31"/>
    <mergeCell ref="AC31:AE31"/>
    <mergeCell ref="AF31:AJ31"/>
    <mergeCell ref="AK31:AP31"/>
  </mergeCell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ayfa3"/>
  <dimension ref="A1:AW48"/>
  <sheetViews>
    <sheetView topLeftCell="A10" zoomScale="90" workbookViewId="0">
      <selection sqref="A1:AW44"/>
    </sheetView>
  </sheetViews>
  <sheetFormatPr defaultRowHeight="12.75" x14ac:dyDescent="0.2"/>
  <cols>
    <col min="1" max="1" width="6" customWidth="1"/>
    <col min="2" max="2" width="9.140625" hidden="1" customWidth="1"/>
    <col min="3" max="3" width="12.28515625" customWidth="1"/>
    <col min="4" max="4" width="0.140625" customWidth="1"/>
    <col min="5" max="5" width="5.7109375" hidden="1" customWidth="1"/>
    <col min="6" max="6" width="6.42578125" customWidth="1"/>
    <col min="7" max="7" width="12.140625" customWidth="1"/>
    <col min="8" max="8" width="0.140625" customWidth="1"/>
    <col min="9" max="11" width="9.140625" hidden="1" customWidth="1"/>
    <col min="12" max="12" width="8.28515625" customWidth="1"/>
    <col min="13" max="14" width="9.140625" hidden="1" customWidth="1"/>
    <col min="15" max="15" width="6.85546875" customWidth="1"/>
    <col min="16" max="16" width="9.140625" hidden="1" customWidth="1"/>
    <col min="17" max="17" width="5" customWidth="1"/>
    <col min="18" max="18" width="9.140625" hidden="1" customWidth="1"/>
    <col min="19" max="19" width="2.7109375" customWidth="1"/>
    <col min="21" max="23" width="9.140625" hidden="1" customWidth="1"/>
    <col min="25" max="25" width="4.7109375" customWidth="1"/>
    <col min="26" max="28" width="9.140625" hidden="1" customWidth="1"/>
    <col min="30" max="30" width="0.42578125" customWidth="1"/>
    <col min="31" max="31" width="9.140625" hidden="1" customWidth="1"/>
    <col min="33" max="33" width="5.85546875" customWidth="1"/>
    <col min="34" max="36" width="9.140625" hidden="1" customWidth="1"/>
    <col min="38" max="38" width="3.42578125" customWidth="1"/>
    <col min="39" max="41" width="9.140625" hidden="1" customWidth="1"/>
    <col min="42" max="42" width="0.85546875" customWidth="1"/>
    <col min="43" max="43" width="6.140625" customWidth="1"/>
    <col min="44" max="44" width="4.42578125" customWidth="1"/>
    <col min="45" max="46" width="9.140625" hidden="1" customWidth="1"/>
    <col min="47" max="47" width="1.140625" hidden="1" customWidth="1"/>
    <col min="48" max="48" width="4.7109375" customWidth="1"/>
    <col min="49" max="49" width="3.42578125" customWidth="1"/>
  </cols>
  <sheetData>
    <row r="1" spans="1:49" x14ac:dyDescent="0.2">
      <c r="A1" s="184" t="s">
        <v>20</v>
      </c>
      <c r="B1" s="184"/>
      <c r="C1" s="27" t="s">
        <v>37</v>
      </c>
      <c r="D1" s="184" t="s">
        <v>38</v>
      </c>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row>
    <row r="2" spans="1:49" x14ac:dyDescent="0.2">
      <c r="A2" s="184" t="s">
        <v>21</v>
      </c>
      <c r="B2" s="184"/>
      <c r="C2" s="27" t="s">
        <v>37</v>
      </c>
      <c r="D2" s="184" t="s">
        <v>39</v>
      </c>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row>
    <row r="3" spans="1:49" ht="10.5" customHeight="1" x14ac:dyDescent="0.2">
      <c r="A3" s="185" t="s">
        <v>57</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row>
    <row r="4" spans="1:49" ht="3.75" customHeight="1" x14ac:dyDescent="0.2">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row>
    <row r="5" spans="1:49" ht="12.75" customHeight="1" x14ac:dyDescent="0.2">
      <c r="A5" s="134" t="s">
        <v>17</v>
      </c>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row>
    <row r="6" spans="1:49" ht="1.5" customHeight="1" thickBot="1" x14ac:dyDescent="0.25">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row>
    <row r="7" spans="1:49" x14ac:dyDescent="0.2">
      <c r="A7" s="20" t="s">
        <v>56</v>
      </c>
      <c r="B7" s="153" t="s">
        <v>1</v>
      </c>
      <c r="C7" s="153"/>
      <c r="D7" s="153"/>
      <c r="E7" s="153"/>
      <c r="F7" s="153" t="s">
        <v>2</v>
      </c>
      <c r="G7" s="153"/>
      <c r="H7" s="153"/>
      <c r="I7" s="153"/>
      <c r="J7" s="153"/>
      <c r="K7" s="153"/>
      <c r="L7" s="153" t="s">
        <v>35</v>
      </c>
      <c r="M7" s="153"/>
      <c r="N7" s="153"/>
      <c r="O7" s="153" t="s">
        <v>6</v>
      </c>
      <c r="P7" s="153"/>
      <c r="Q7" s="153" t="s">
        <v>7</v>
      </c>
      <c r="R7" s="153"/>
      <c r="S7" s="153"/>
      <c r="T7" s="153" t="s">
        <v>8</v>
      </c>
      <c r="U7" s="153"/>
      <c r="V7" s="153"/>
      <c r="W7" s="153"/>
      <c r="X7" s="153" t="s">
        <v>9</v>
      </c>
      <c r="Y7" s="153"/>
      <c r="Z7" s="153"/>
      <c r="AA7" s="153"/>
      <c r="AB7" s="153"/>
      <c r="AC7" s="154" t="s">
        <v>10</v>
      </c>
      <c r="AD7" s="153"/>
      <c r="AE7" s="153"/>
      <c r="AF7" s="154" t="s">
        <v>11</v>
      </c>
      <c r="AG7" s="153"/>
      <c r="AH7" s="153"/>
      <c r="AI7" s="153"/>
      <c r="AJ7" s="153"/>
      <c r="AK7" s="155" t="s">
        <v>12</v>
      </c>
      <c r="AL7" s="155"/>
      <c r="AM7" s="155"/>
      <c r="AN7" s="155"/>
      <c r="AO7" s="155"/>
      <c r="AP7" s="155"/>
      <c r="AQ7" s="155" t="s">
        <v>13</v>
      </c>
      <c r="AR7" s="156"/>
      <c r="AS7" s="156"/>
      <c r="AT7" s="156"/>
      <c r="AU7" s="156"/>
      <c r="AV7" s="156"/>
      <c r="AW7" s="157"/>
    </row>
    <row r="8" spans="1:49" ht="15" x14ac:dyDescent="0.25">
      <c r="A8" s="21">
        <v>1</v>
      </c>
      <c r="B8" s="2">
        <v>33100111611</v>
      </c>
      <c r="C8" s="16">
        <v>33100107106</v>
      </c>
      <c r="D8" s="2"/>
      <c r="E8" s="2">
        <v>33100111611</v>
      </c>
      <c r="F8" s="143" t="s">
        <v>41</v>
      </c>
      <c r="G8" s="143"/>
      <c r="H8" s="143"/>
      <c r="I8" s="143"/>
      <c r="J8" s="143"/>
      <c r="K8" s="143"/>
      <c r="L8" s="150" t="s">
        <v>4</v>
      </c>
      <c r="M8" s="144"/>
      <c r="N8" s="144"/>
      <c r="O8" s="17" t="s">
        <v>4</v>
      </c>
      <c r="P8" s="31" t="s">
        <v>4</v>
      </c>
      <c r="Q8" s="144">
        <v>338</v>
      </c>
      <c r="R8" s="144"/>
      <c r="S8" s="144"/>
      <c r="T8" s="144" t="str">
        <f>[1]Sayfa1!G6</f>
        <v>Tarla</v>
      </c>
      <c r="U8" s="144"/>
      <c r="V8" s="144"/>
      <c r="W8" s="144"/>
      <c r="X8" s="145" t="s">
        <v>50</v>
      </c>
      <c r="Y8" s="145"/>
      <c r="Z8" s="145"/>
      <c r="AA8" s="145"/>
      <c r="AB8" s="145"/>
      <c r="AC8" s="146" t="str">
        <f>[1]Sayfa1!I6</f>
        <v>Tam</v>
      </c>
      <c r="AD8" s="144"/>
      <c r="AE8" s="144"/>
      <c r="AF8" s="138">
        <v>10000</v>
      </c>
      <c r="AG8" s="152"/>
      <c r="AH8" s="152"/>
      <c r="AI8" s="152"/>
      <c r="AJ8" s="152"/>
      <c r="AK8" s="138">
        <f>AF8*30/100</f>
        <v>3000</v>
      </c>
      <c r="AL8" s="171"/>
      <c r="AM8" s="171"/>
      <c r="AN8" s="171"/>
      <c r="AO8" s="171"/>
      <c r="AP8" s="171"/>
      <c r="AQ8" s="139">
        <v>39841</v>
      </c>
      <c r="AR8" s="140"/>
      <c r="AS8" s="140"/>
      <c r="AT8" s="140"/>
      <c r="AU8" s="6" t="s">
        <v>58</v>
      </c>
      <c r="AV8" s="158">
        <v>0.375</v>
      </c>
      <c r="AW8" s="159"/>
    </row>
    <row r="9" spans="1:49" ht="15" x14ac:dyDescent="0.25">
      <c r="A9" s="21">
        <v>2</v>
      </c>
      <c r="B9" s="2">
        <v>33100108571</v>
      </c>
      <c r="C9" s="16">
        <v>33100108571</v>
      </c>
      <c r="D9" s="2">
        <v>33100108571</v>
      </c>
      <c r="E9" s="2">
        <v>33100108571</v>
      </c>
      <c r="F9" s="143" t="str">
        <f>[1]Sayfa1!C7</f>
        <v>Dorak</v>
      </c>
      <c r="G9" s="143"/>
      <c r="H9" s="143"/>
      <c r="I9" s="143"/>
      <c r="J9" s="143"/>
      <c r="K9" s="143"/>
      <c r="L9" s="150" t="s">
        <v>4</v>
      </c>
      <c r="M9" s="144"/>
      <c r="N9" s="144"/>
      <c r="O9" s="17" t="s">
        <v>4</v>
      </c>
      <c r="P9" s="31" t="s">
        <v>4</v>
      </c>
      <c r="Q9" s="144">
        <f>[1]Sayfa1!F7</f>
        <v>445</v>
      </c>
      <c r="R9" s="144"/>
      <c r="S9" s="144"/>
      <c r="T9" s="144" t="str">
        <f>[1]Sayfa1!G7</f>
        <v>Tarla</v>
      </c>
      <c r="U9" s="144"/>
      <c r="V9" s="144"/>
      <c r="W9" s="144"/>
      <c r="X9" s="145" t="str">
        <f>[1]Sayfa1!H7</f>
        <v>8.500,00 m²</v>
      </c>
      <c r="Y9" s="145"/>
      <c r="Z9" s="145"/>
      <c r="AA9" s="145"/>
      <c r="AB9" s="145"/>
      <c r="AC9" s="146" t="str">
        <f>[1]Sayfa1!I7</f>
        <v>Tam</v>
      </c>
      <c r="AD9" s="144"/>
      <c r="AE9" s="144"/>
      <c r="AF9" s="138">
        <v>18000</v>
      </c>
      <c r="AG9" s="152"/>
      <c r="AH9" s="152"/>
      <c r="AI9" s="152"/>
      <c r="AJ9" s="152"/>
      <c r="AK9" s="138">
        <f t="shared" ref="AK9:AK21" si="0">AF9*30/100</f>
        <v>5400</v>
      </c>
      <c r="AL9" s="171"/>
      <c r="AM9" s="171"/>
      <c r="AN9" s="171"/>
      <c r="AO9" s="171"/>
      <c r="AP9" s="171"/>
      <c r="AQ9" s="139">
        <v>39841</v>
      </c>
      <c r="AR9" s="140"/>
      <c r="AS9" s="140"/>
      <c r="AT9" s="140"/>
      <c r="AU9" s="6" t="s">
        <v>58</v>
      </c>
      <c r="AV9" s="182">
        <v>0.38541666666666669</v>
      </c>
      <c r="AW9" s="183"/>
    </row>
    <row r="10" spans="1:49" ht="15" x14ac:dyDescent="0.25">
      <c r="A10" s="21">
        <v>3</v>
      </c>
      <c r="B10" s="2"/>
      <c r="C10" s="16">
        <v>33100108570</v>
      </c>
      <c r="D10" s="2" t="s">
        <v>51</v>
      </c>
      <c r="E10" s="2"/>
      <c r="F10" s="172" t="s">
        <v>3</v>
      </c>
      <c r="G10" s="173"/>
      <c r="H10" s="30"/>
      <c r="I10" s="30"/>
      <c r="J10" s="30"/>
      <c r="K10" s="30"/>
      <c r="L10" s="17"/>
      <c r="M10" s="16"/>
      <c r="N10" s="16"/>
      <c r="O10" s="17"/>
      <c r="P10" s="31"/>
      <c r="Q10" s="174">
        <v>444</v>
      </c>
      <c r="R10" s="140"/>
      <c r="S10" s="175"/>
      <c r="T10" s="16" t="s">
        <v>14</v>
      </c>
      <c r="U10" s="16"/>
      <c r="V10" s="16"/>
      <c r="W10" s="16"/>
      <c r="X10" s="176" t="s">
        <v>52</v>
      </c>
      <c r="Y10" s="177"/>
      <c r="Z10" s="5"/>
      <c r="AA10" s="5"/>
      <c r="AB10" s="5"/>
      <c r="AC10" s="178" t="s">
        <v>16</v>
      </c>
      <c r="AD10" s="179"/>
      <c r="AE10" s="16"/>
      <c r="AF10" s="180">
        <v>1700</v>
      </c>
      <c r="AG10" s="181"/>
      <c r="AH10" s="28"/>
      <c r="AI10" s="28"/>
      <c r="AJ10" s="28"/>
      <c r="AK10" s="138">
        <f t="shared" si="0"/>
        <v>510</v>
      </c>
      <c r="AL10" s="171"/>
      <c r="AM10" s="171"/>
      <c r="AN10" s="171"/>
      <c r="AO10" s="171"/>
      <c r="AP10" s="171"/>
      <c r="AQ10" s="139">
        <v>39841</v>
      </c>
      <c r="AR10" s="148"/>
      <c r="AS10" s="15"/>
      <c r="AT10" s="15"/>
      <c r="AU10" s="6" t="s">
        <v>58</v>
      </c>
      <c r="AV10" s="158">
        <v>0.39583333333333331</v>
      </c>
      <c r="AW10" s="159"/>
    </row>
    <row r="11" spans="1:49" ht="15" x14ac:dyDescent="0.25">
      <c r="A11" s="21">
        <v>4</v>
      </c>
      <c r="B11" s="2"/>
      <c r="C11" s="16">
        <v>33100102882</v>
      </c>
      <c r="D11" s="2"/>
      <c r="E11" s="2"/>
      <c r="F11" s="172" t="s">
        <v>53</v>
      </c>
      <c r="G11" s="173"/>
      <c r="H11" s="30"/>
      <c r="I11" s="30"/>
      <c r="J11" s="30"/>
      <c r="K11" s="30"/>
      <c r="L11" s="18" t="s">
        <v>54</v>
      </c>
      <c r="M11" s="16"/>
      <c r="N11" s="16"/>
      <c r="O11" s="17"/>
      <c r="P11" s="31"/>
      <c r="Q11" s="174">
        <v>411</v>
      </c>
      <c r="R11" s="140"/>
      <c r="S11" s="175"/>
      <c r="T11" s="16" t="s">
        <v>14</v>
      </c>
      <c r="U11" s="16"/>
      <c r="V11" s="16"/>
      <c r="W11" s="16"/>
      <c r="X11" s="176" t="s">
        <v>55</v>
      </c>
      <c r="Y11" s="177"/>
      <c r="Z11" s="5"/>
      <c r="AA11" s="5"/>
      <c r="AB11" s="5"/>
      <c r="AC11" s="178" t="s">
        <v>16</v>
      </c>
      <c r="AD11" s="179"/>
      <c r="AE11" s="16"/>
      <c r="AF11" s="180">
        <v>4000</v>
      </c>
      <c r="AG11" s="181"/>
      <c r="AH11" s="28"/>
      <c r="AI11" s="28"/>
      <c r="AJ11" s="28"/>
      <c r="AK11" s="138">
        <f t="shared" si="0"/>
        <v>1200</v>
      </c>
      <c r="AL11" s="171"/>
      <c r="AM11" s="171"/>
      <c r="AN11" s="171"/>
      <c r="AO11" s="171"/>
      <c r="AP11" s="171"/>
      <c r="AQ11" s="139">
        <v>39841</v>
      </c>
      <c r="AR11" s="148"/>
      <c r="AS11" s="15"/>
      <c r="AT11" s="15"/>
      <c r="AU11" s="6" t="s">
        <v>58</v>
      </c>
      <c r="AV11" s="158">
        <v>0.40625</v>
      </c>
      <c r="AW11" s="159"/>
    </row>
    <row r="12" spans="1:49" ht="15" x14ac:dyDescent="0.25">
      <c r="A12" s="21">
        <v>5</v>
      </c>
      <c r="B12" s="2">
        <v>33100103007</v>
      </c>
      <c r="C12" s="16">
        <v>33100103007</v>
      </c>
      <c r="D12" s="2">
        <v>33100103007</v>
      </c>
      <c r="E12" s="2">
        <v>33100103007</v>
      </c>
      <c r="F12" s="143" t="str">
        <f>[1]Sayfa1!C8</f>
        <v>Çukurbağ</v>
      </c>
      <c r="G12" s="143"/>
      <c r="H12" s="143"/>
      <c r="I12" s="143"/>
      <c r="J12" s="143"/>
      <c r="K12" s="143"/>
      <c r="L12" s="144" t="s">
        <v>5</v>
      </c>
      <c r="M12" s="144"/>
      <c r="N12" s="144"/>
      <c r="O12" s="16">
        <v>107</v>
      </c>
      <c r="P12" s="2">
        <v>107</v>
      </c>
      <c r="Q12" s="144">
        <f>[1]Sayfa1!F8</f>
        <v>70</v>
      </c>
      <c r="R12" s="144"/>
      <c r="S12" s="144"/>
      <c r="T12" s="144" t="s">
        <v>40</v>
      </c>
      <c r="U12" s="144"/>
      <c r="V12" s="144"/>
      <c r="W12" s="144"/>
      <c r="X12" s="145" t="str">
        <f>[1]Sayfa1!H8</f>
        <v>7.662,08 m²</v>
      </c>
      <c r="Y12" s="145"/>
      <c r="Z12" s="145"/>
      <c r="AA12" s="145"/>
      <c r="AB12" s="145"/>
      <c r="AC12" s="146" t="str">
        <f>[1]Sayfa1!I8</f>
        <v>Tam</v>
      </c>
      <c r="AD12" s="144"/>
      <c r="AE12" s="144"/>
      <c r="AF12" s="138">
        <v>70000</v>
      </c>
      <c r="AG12" s="152"/>
      <c r="AH12" s="152"/>
      <c r="AI12" s="152"/>
      <c r="AJ12" s="152"/>
      <c r="AK12" s="138">
        <f t="shared" si="0"/>
        <v>21000</v>
      </c>
      <c r="AL12" s="171"/>
      <c r="AM12" s="171"/>
      <c r="AN12" s="171"/>
      <c r="AO12" s="171"/>
      <c r="AP12" s="171"/>
      <c r="AQ12" s="139">
        <v>39841</v>
      </c>
      <c r="AR12" s="140"/>
      <c r="AS12" s="140"/>
      <c r="AT12" s="140"/>
      <c r="AU12" s="6" t="s">
        <v>58</v>
      </c>
      <c r="AV12" s="158">
        <v>0.41666666666666669</v>
      </c>
      <c r="AW12" s="159"/>
    </row>
    <row r="13" spans="1:49" ht="15" x14ac:dyDescent="0.25">
      <c r="A13" s="21">
        <v>6</v>
      </c>
      <c r="B13" s="2">
        <v>33100103015</v>
      </c>
      <c r="C13" s="16">
        <v>33100103015</v>
      </c>
      <c r="D13" s="2">
        <v>33100103015</v>
      </c>
      <c r="E13" s="2">
        <v>33100103015</v>
      </c>
      <c r="F13" s="143" t="str">
        <f>[1]Sayfa1!C9</f>
        <v>Çukurbağ</v>
      </c>
      <c r="G13" s="143"/>
      <c r="H13" s="143"/>
      <c r="I13" s="143"/>
      <c r="J13" s="143"/>
      <c r="K13" s="143"/>
      <c r="L13" s="150" t="s">
        <v>4</v>
      </c>
      <c r="M13" s="144"/>
      <c r="N13" s="144"/>
      <c r="O13" s="16">
        <v>107</v>
      </c>
      <c r="P13" s="2">
        <v>107</v>
      </c>
      <c r="Q13" s="144">
        <f>[1]Sayfa1!F9</f>
        <v>185</v>
      </c>
      <c r="R13" s="144"/>
      <c r="S13" s="144"/>
      <c r="T13" s="144" t="str">
        <f>[1]Sayfa1!G9</f>
        <v>Tarla</v>
      </c>
      <c r="U13" s="144"/>
      <c r="V13" s="144"/>
      <c r="W13" s="144"/>
      <c r="X13" s="145" t="str">
        <f>[1]Sayfa1!H9</f>
        <v>1.400,00 m²</v>
      </c>
      <c r="Y13" s="145"/>
      <c r="Z13" s="145"/>
      <c r="AA13" s="145"/>
      <c r="AB13" s="145"/>
      <c r="AC13" s="146" t="str">
        <f>[1]Sayfa1!I9</f>
        <v>Tam</v>
      </c>
      <c r="AD13" s="144"/>
      <c r="AE13" s="144"/>
      <c r="AF13" s="138">
        <v>16000</v>
      </c>
      <c r="AG13" s="152"/>
      <c r="AH13" s="152"/>
      <c r="AI13" s="152"/>
      <c r="AJ13" s="152"/>
      <c r="AK13" s="138">
        <f t="shared" si="0"/>
        <v>4800</v>
      </c>
      <c r="AL13" s="171"/>
      <c r="AM13" s="171"/>
      <c r="AN13" s="171"/>
      <c r="AO13" s="171"/>
      <c r="AP13" s="171"/>
      <c r="AQ13" s="139">
        <v>39841</v>
      </c>
      <c r="AR13" s="140"/>
      <c r="AS13" s="140"/>
      <c r="AT13" s="140"/>
      <c r="AU13" s="6" t="s">
        <v>58</v>
      </c>
      <c r="AV13" s="158">
        <v>0.42708333333333331</v>
      </c>
      <c r="AW13" s="159"/>
    </row>
    <row r="14" spans="1:49" ht="15" x14ac:dyDescent="0.25">
      <c r="A14" s="21">
        <v>7</v>
      </c>
      <c r="B14" s="2">
        <v>33100111997</v>
      </c>
      <c r="C14" s="16">
        <v>33100111997</v>
      </c>
      <c r="D14" s="2">
        <v>33100111997</v>
      </c>
      <c r="E14" s="2">
        <v>33100111997</v>
      </c>
      <c r="F14" s="143" t="str">
        <f>[1]Sayfa1!C10</f>
        <v>Panzinçukuru(Gülek)</v>
      </c>
      <c r="G14" s="143"/>
      <c r="H14" s="143"/>
      <c r="I14" s="143"/>
      <c r="J14" s="143"/>
      <c r="K14" s="143"/>
      <c r="L14" s="150" t="s">
        <v>4</v>
      </c>
      <c r="M14" s="144"/>
      <c r="N14" s="144"/>
      <c r="O14" s="16">
        <v>192</v>
      </c>
      <c r="P14" s="2">
        <v>192</v>
      </c>
      <c r="Q14" s="144">
        <f>[1]Sayfa1!F10</f>
        <v>31</v>
      </c>
      <c r="R14" s="144"/>
      <c r="S14" s="144"/>
      <c r="T14" s="144" t="str">
        <f>[1]Sayfa1!G10</f>
        <v>Arsa</v>
      </c>
      <c r="U14" s="144"/>
      <c r="V14" s="144"/>
      <c r="W14" s="144"/>
      <c r="X14" s="145" t="str">
        <f>[1]Sayfa1!H10</f>
        <v>630,00 m²</v>
      </c>
      <c r="Y14" s="145"/>
      <c r="Z14" s="145"/>
      <c r="AA14" s="145"/>
      <c r="AB14" s="145"/>
      <c r="AC14" s="146" t="str">
        <f>[1]Sayfa1!I10</f>
        <v>Tam</v>
      </c>
      <c r="AD14" s="144"/>
      <c r="AE14" s="144"/>
      <c r="AF14" s="138">
        <v>30000</v>
      </c>
      <c r="AG14" s="152"/>
      <c r="AH14" s="152"/>
      <c r="AI14" s="152"/>
      <c r="AJ14" s="152"/>
      <c r="AK14" s="138">
        <f t="shared" si="0"/>
        <v>9000</v>
      </c>
      <c r="AL14" s="171"/>
      <c r="AM14" s="171"/>
      <c r="AN14" s="171"/>
      <c r="AO14" s="171"/>
      <c r="AP14" s="171"/>
      <c r="AQ14" s="139">
        <v>39841</v>
      </c>
      <c r="AR14" s="140"/>
      <c r="AS14" s="140"/>
      <c r="AT14" s="140"/>
      <c r="AU14" s="6" t="s">
        <v>58</v>
      </c>
      <c r="AV14" s="158">
        <v>0.4375</v>
      </c>
      <c r="AW14" s="159"/>
    </row>
    <row r="15" spans="1:49" ht="15" x14ac:dyDescent="0.25">
      <c r="A15" s="21">
        <v>8</v>
      </c>
      <c r="B15" s="2">
        <v>33100111998</v>
      </c>
      <c r="C15" s="16">
        <v>33100111998</v>
      </c>
      <c r="D15" s="2">
        <v>33100111998</v>
      </c>
      <c r="E15" s="2">
        <v>33100111998</v>
      </c>
      <c r="F15" s="143" t="str">
        <f>[1]Sayfa1!C11</f>
        <v>Panzinçukuru(Gülek)</v>
      </c>
      <c r="G15" s="143"/>
      <c r="H15" s="143"/>
      <c r="I15" s="143"/>
      <c r="J15" s="143"/>
      <c r="K15" s="143"/>
      <c r="L15" s="150" t="s">
        <v>4</v>
      </c>
      <c r="M15" s="144"/>
      <c r="N15" s="144"/>
      <c r="O15" s="16">
        <v>192</v>
      </c>
      <c r="P15" s="2">
        <v>192</v>
      </c>
      <c r="Q15" s="144">
        <f>[1]Sayfa1!F11</f>
        <v>32</v>
      </c>
      <c r="R15" s="144"/>
      <c r="S15" s="144"/>
      <c r="T15" s="144" t="str">
        <f>[1]Sayfa1!G11</f>
        <v>Arsa</v>
      </c>
      <c r="U15" s="144"/>
      <c r="V15" s="144"/>
      <c r="W15" s="144"/>
      <c r="X15" s="145" t="str">
        <f>[1]Sayfa1!H11</f>
        <v>630,00 m²</v>
      </c>
      <c r="Y15" s="145"/>
      <c r="Z15" s="145"/>
      <c r="AA15" s="145"/>
      <c r="AB15" s="145"/>
      <c r="AC15" s="146" t="str">
        <f>[1]Sayfa1!I11</f>
        <v>Tam</v>
      </c>
      <c r="AD15" s="144"/>
      <c r="AE15" s="144"/>
      <c r="AF15" s="138">
        <v>30000</v>
      </c>
      <c r="AG15" s="152"/>
      <c r="AH15" s="152"/>
      <c r="AI15" s="152"/>
      <c r="AJ15" s="152"/>
      <c r="AK15" s="138">
        <f t="shared" si="0"/>
        <v>9000</v>
      </c>
      <c r="AL15" s="171"/>
      <c r="AM15" s="171"/>
      <c r="AN15" s="171"/>
      <c r="AO15" s="171"/>
      <c r="AP15" s="171"/>
      <c r="AQ15" s="139">
        <v>39841</v>
      </c>
      <c r="AR15" s="140"/>
      <c r="AS15" s="140"/>
      <c r="AT15" s="140"/>
      <c r="AU15" s="6" t="s">
        <v>58</v>
      </c>
      <c r="AV15" s="158">
        <v>0.44791666666666669</v>
      </c>
      <c r="AW15" s="159"/>
    </row>
    <row r="16" spans="1:49" ht="15" x14ac:dyDescent="0.25">
      <c r="A16" s="21">
        <v>9</v>
      </c>
      <c r="B16" s="2">
        <v>33100111999</v>
      </c>
      <c r="C16" s="16">
        <v>33100111999</v>
      </c>
      <c r="D16" s="2">
        <v>33100111999</v>
      </c>
      <c r="E16" s="2">
        <v>33100111999</v>
      </c>
      <c r="F16" s="143" t="str">
        <f>[1]Sayfa1!C12</f>
        <v>Panzinçukuru(Gülek)</v>
      </c>
      <c r="G16" s="143"/>
      <c r="H16" s="143"/>
      <c r="I16" s="143"/>
      <c r="J16" s="143"/>
      <c r="K16" s="143"/>
      <c r="L16" s="150" t="s">
        <v>4</v>
      </c>
      <c r="M16" s="144"/>
      <c r="N16" s="144"/>
      <c r="O16" s="16">
        <v>192</v>
      </c>
      <c r="P16" s="2">
        <v>192</v>
      </c>
      <c r="Q16" s="144">
        <f>[1]Sayfa1!F12</f>
        <v>33</v>
      </c>
      <c r="R16" s="144"/>
      <c r="S16" s="144"/>
      <c r="T16" s="144" t="str">
        <f>[1]Sayfa1!G12</f>
        <v>Arsa</v>
      </c>
      <c r="U16" s="144"/>
      <c r="V16" s="144"/>
      <c r="W16" s="144"/>
      <c r="X16" s="145" t="str">
        <f>[1]Sayfa1!H12</f>
        <v>644,00 m²</v>
      </c>
      <c r="Y16" s="145"/>
      <c r="Z16" s="145"/>
      <c r="AA16" s="145"/>
      <c r="AB16" s="145"/>
      <c r="AC16" s="146" t="str">
        <f>[1]Sayfa1!I12</f>
        <v>Tam</v>
      </c>
      <c r="AD16" s="144"/>
      <c r="AE16" s="144"/>
      <c r="AF16" s="138">
        <v>30500</v>
      </c>
      <c r="AG16" s="152"/>
      <c r="AH16" s="152"/>
      <c r="AI16" s="152"/>
      <c r="AJ16" s="152"/>
      <c r="AK16" s="138">
        <f t="shared" si="0"/>
        <v>9150</v>
      </c>
      <c r="AL16" s="171"/>
      <c r="AM16" s="171"/>
      <c r="AN16" s="171"/>
      <c r="AO16" s="171"/>
      <c r="AP16" s="171"/>
      <c r="AQ16" s="139">
        <v>39841</v>
      </c>
      <c r="AR16" s="140"/>
      <c r="AS16" s="140"/>
      <c r="AT16" s="140"/>
      <c r="AU16" s="6" t="s">
        <v>58</v>
      </c>
      <c r="AV16" s="158">
        <v>0.45833333333333331</v>
      </c>
      <c r="AW16" s="159"/>
    </row>
    <row r="17" spans="1:49" ht="15" x14ac:dyDescent="0.25">
      <c r="A17" s="21">
        <v>10</v>
      </c>
      <c r="B17" s="2">
        <v>33100112000</v>
      </c>
      <c r="C17" s="16">
        <v>33100112000</v>
      </c>
      <c r="D17" s="2">
        <v>33100112000</v>
      </c>
      <c r="E17" s="2">
        <v>33100112000</v>
      </c>
      <c r="F17" s="143" t="str">
        <f>[1]Sayfa1!C13</f>
        <v>Panzinçukuru(Gülek)</v>
      </c>
      <c r="G17" s="143"/>
      <c r="H17" s="143"/>
      <c r="I17" s="143"/>
      <c r="J17" s="143"/>
      <c r="K17" s="143"/>
      <c r="L17" s="150" t="s">
        <v>4</v>
      </c>
      <c r="M17" s="144"/>
      <c r="N17" s="144"/>
      <c r="O17" s="16">
        <v>192</v>
      </c>
      <c r="P17" s="2">
        <v>192</v>
      </c>
      <c r="Q17" s="144">
        <f>[1]Sayfa1!F13</f>
        <v>34</v>
      </c>
      <c r="R17" s="144"/>
      <c r="S17" s="144"/>
      <c r="T17" s="144" t="str">
        <f>[1]Sayfa1!G13</f>
        <v>Arsa</v>
      </c>
      <c r="U17" s="144"/>
      <c r="V17" s="144"/>
      <c r="W17" s="144"/>
      <c r="X17" s="145" t="str">
        <f>[1]Sayfa1!H13</f>
        <v>613,00 m²</v>
      </c>
      <c r="Y17" s="145"/>
      <c r="Z17" s="145"/>
      <c r="AA17" s="145"/>
      <c r="AB17" s="145"/>
      <c r="AC17" s="146" t="str">
        <f>[1]Sayfa1!I13</f>
        <v>Tam</v>
      </c>
      <c r="AD17" s="144"/>
      <c r="AE17" s="144"/>
      <c r="AF17" s="138">
        <v>25000</v>
      </c>
      <c r="AG17" s="152"/>
      <c r="AH17" s="152"/>
      <c r="AI17" s="152"/>
      <c r="AJ17" s="152"/>
      <c r="AK17" s="138">
        <f t="shared" si="0"/>
        <v>7500</v>
      </c>
      <c r="AL17" s="171"/>
      <c r="AM17" s="171"/>
      <c r="AN17" s="171"/>
      <c r="AO17" s="171"/>
      <c r="AP17" s="171"/>
      <c r="AQ17" s="139">
        <v>39841</v>
      </c>
      <c r="AR17" s="140"/>
      <c r="AS17" s="140"/>
      <c r="AT17" s="140"/>
      <c r="AU17" s="6" t="s">
        <v>58</v>
      </c>
      <c r="AV17" s="158">
        <v>0.46875</v>
      </c>
      <c r="AW17" s="159"/>
    </row>
    <row r="18" spans="1:49" ht="15" x14ac:dyDescent="0.25">
      <c r="A18" s="21">
        <v>11</v>
      </c>
      <c r="B18" s="2">
        <v>33100111993</v>
      </c>
      <c r="C18" s="16">
        <v>33100111993</v>
      </c>
      <c r="D18" s="2">
        <v>33100111993</v>
      </c>
      <c r="E18" s="2">
        <v>33100111993</v>
      </c>
      <c r="F18" s="143" t="str">
        <f>[1]Sayfa1!C14</f>
        <v>Panzinçukuru(Gülek)</v>
      </c>
      <c r="G18" s="143"/>
      <c r="H18" s="143"/>
      <c r="I18" s="143"/>
      <c r="J18" s="143"/>
      <c r="K18" s="143"/>
      <c r="L18" s="150" t="s">
        <v>4</v>
      </c>
      <c r="M18" s="144"/>
      <c r="N18" s="144"/>
      <c r="O18" s="16">
        <v>403</v>
      </c>
      <c r="P18" s="2">
        <v>403</v>
      </c>
      <c r="Q18" s="144">
        <f>[1]Sayfa1!F14</f>
        <v>1</v>
      </c>
      <c r="R18" s="144"/>
      <c r="S18" s="144"/>
      <c r="T18" s="144" t="str">
        <f>[1]Sayfa1!G14</f>
        <v>Arsa</v>
      </c>
      <c r="U18" s="144"/>
      <c r="V18" s="144"/>
      <c r="W18" s="144"/>
      <c r="X18" s="145" t="str">
        <f>[1]Sayfa1!H14</f>
        <v>837,00 m²</v>
      </c>
      <c r="Y18" s="145"/>
      <c r="Z18" s="145"/>
      <c r="AA18" s="145"/>
      <c r="AB18" s="145"/>
      <c r="AC18" s="146" t="str">
        <f>[1]Sayfa1!I14</f>
        <v>Tam</v>
      </c>
      <c r="AD18" s="144"/>
      <c r="AE18" s="144"/>
      <c r="AF18" s="138">
        <v>40000</v>
      </c>
      <c r="AG18" s="152"/>
      <c r="AH18" s="152"/>
      <c r="AI18" s="152"/>
      <c r="AJ18" s="152"/>
      <c r="AK18" s="138">
        <f t="shared" si="0"/>
        <v>12000</v>
      </c>
      <c r="AL18" s="171"/>
      <c r="AM18" s="171"/>
      <c r="AN18" s="171"/>
      <c r="AO18" s="171"/>
      <c r="AP18" s="171"/>
      <c r="AQ18" s="139">
        <v>39841</v>
      </c>
      <c r="AR18" s="140"/>
      <c r="AS18" s="140"/>
      <c r="AT18" s="140"/>
      <c r="AU18" s="6" t="s">
        <v>58</v>
      </c>
      <c r="AV18" s="158">
        <v>0.47916666666666669</v>
      </c>
      <c r="AW18" s="159"/>
    </row>
    <row r="19" spans="1:49" ht="15" x14ac:dyDescent="0.25">
      <c r="A19" s="21">
        <v>12</v>
      </c>
      <c r="B19" s="2">
        <v>33100111994</v>
      </c>
      <c r="C19" s="16">
        <v>33100111994</v>
      </c>
      <c r="D19" s="2">
        <v>33100111994</v>
      </c>
      <c r="E19" s="2">
        <v>33100111994</v>
      </c>
      <c r="F19" s="143" t="str">
        <f>[1]Sayfa1!C15</f>
        <v>Panzinçukuru(Gülek)</v>
      </c>
      <c r="G19" s="143"/>
      <c r="H19" s="143"/>
      <c r="I19" s="143"/>
      <c r="J19" s="143"/>
      <c r="K19" s="143"/>
      <c r="L19" s="150" t="s">
        <v>4</v>
      </c>
      <c r="M19" s="144"/>
      <c r="N19" s="144"/>
      <c r="O19" s="16">
        <v>403</v>
      </c>
      <c r="P19" s="2">
        <v>403</v>
      </c>
      <c r="Q19" s="144">
        <f>[1]Sayfa1!F15</f>
        <v>2</v>
      </c>
      <c r="R19" s="144"/>
      <c r="S19" s="144"/>
      <c r="T19" s="144" t="str">
        <f>[1]Sayfa1!G15</f>
        <v>Arsa</v>
      </c>
      <c r="U19" s="144"/>
      <c r="V19" s="144"/>
      <c r="W19" s="144"/>
      <c r="X19" s="145" t="str">
        <f>[1]Sayfa1!H15</f>
        <v>742,00 m²</v>
      </c>
      <c r="Y19" s="145"/>
      <c r="Z19" s="145"/>
      <c r="AA19" s="145"/>
      <c r="AB19" s="145"/>
      <c r="AC19" s="146" t="str">
        <f>[1]Sayfa1!I15</f>
        <v>Tam</v>
      </c>
      <c r="AD19" s="144"/>
      <c r="AE19" s="144"/>
      <c r="AF19" s="138">
        <v>35500</v>
      </c>
      <c r="AG19" s="152"/>
      <c r="AH19" s="152"/>
      <c r="AI19" s="152"/>
      <c r="AJ19" s="152"/>
      <c r="AK19" s="138">
        <f t="shared" si="0"/>
        <v>10650</v>
      </c>
      <c r="AL19" s="171"/>
      <c r="AM19" s="171"/>
      <c r="AN19" s="171"/>
      <c r="AO19" s="171"/>
      <c r="AP19" s="171"/>
      <c r="AQ19" s="139">
        <v>39841</v>
      </c>
      <c r="AR19" s="140"/>
      <c r="AS19" s="140"/>
      <c r="AT19" s="140"/>
      <c r="AU19" s="6" t="s">
        <v>58</v>
      </c>
      <c r="AV19" s="158">
        <v>0.48958333333333331</v>
      </c>
      <c r="AW19" s="159"/>
    </row>
    <row r="20" spans="1:49" ht="15" x14ac:dyDescent="0.25">
      <c r="A20" s="21">
        <v>13</v>
      </c>
      <c r="B20" s="2">
        <v>33100111995</v>
      </c>
      <c r="C20" s="16">
        <v>33100111995</v>
      </c>
      <c r="D20" s="2">
        <v>33100111995</v>
      </c>
      <c r="E20" s="2">
        <v>33100111995</v>
      </c>
      <c r="F20" s="143" t="str">
        <f>[1]Sayfa1!C16</f>
        <v>Panzinçukuru(Gülek)</v>
      </c>
      <c r="G20" s="143"/>
      <c r="H20" s="143"/>
      <c r="I20" s="143"/>
      <c r="J20" s="143"/>
      <c r="K20" s="143"/>
      <c r="L20" s="150" t="s">
        <v>4</v>
      </c>
      <c r="M20" s="144"/>
      <c r="N20" s="144"/>
      <c r="O20" s="16">
        <v>403</v>
      </c>
      <c r="P20" s="2">
        <v>403</v>
      </c>
      <c r="Q20" s="144">
        <f>[1]Sayfa1!F16</f>
        <v>3</v>
      </c>
      <c r="R20" s="144"/>
      <c r="S20" s="144"/>
      <c r="T20" s="144" t="str">
        <f>[1]Sayfa1!G16</f>
        <v>Arsa</v>
      </c>
      <c r="U20" s="144"/>
      <c r="V20" s="144"/>
      <c r="W20" s="144"/>
      <c r="X20" s="145" t="str">
        <f>[1]Sayfa1!H16</f>
        <v>745,00 m²</v>
      </c>
      <c r="Y20" s="145"/>
      <c r="Z20" s="145"/>
      <c r="AA20" s="145"/>
      <c r="AB20" s="145"/>
      <c r="AC20" s="146" t="str">
        <f>[1]Sayfa1!I16</f>
        <v>Tam</v>
      </c>
      <c r="AD20" s="144"/>
      <c r="AE20" s="144"/>
      <c r="AF20" s="138">
        <v>35500</v>
      </c>
      <c r="AG20" s="152"/>
      <c r="AH20" s="152"/>
      <c r="AI20" s="152"/>
      <c r="AJ20" s="152"/>
      <c r="AK20" s="138">
        <f t="shared" si="0"/>
        <v>10650</v>
      </c>
      <c r="AL20" s="171"/>
      <c r="AM20" s="171"/>
      <c r="AN20" s="171"/>
      <c r="AO20" s="171"/>
      <c r="AP20" s="171"/>
      <c r="AQ20" s="139">
        <v>39841</v>
      </c>
      <c r="AR20" s="140"/>
      <c r="AS20" s="140"/>
      <c r="AT20" s="140"/>
      <c r="AU20" s="6" t="s">
        <v>58</v>
      </c>
      <c r="AV20" s="158">
        <v>0.5625</v>
      </c>
      <c r="AW20" s="159"/>
    </row>
    <row r="21" spans="1:49" ht="15.75" thickBot="1" x14ac:dyDescent="0.3">
      <c r="A21" s="32">
        <v>14</v>
      </c>
      <c r="B21" s="33">
        <v>33100111996</v>
      </c>
      <c r="C21" s="25">
        <v>33100111996</v>
      </c>
      <c r="D21" s="33">
        <v>33100111996</v>
      </c>
      <c r="E21" s="33">
        <v>33100111996</v>
      </c>
      <c r="F21" s="160" t="str">
        <f>[1]Sayfa1!C17</f>
        <v>Panzinçukuru(Gülek)</v>
      </c>
      <c r="G21" s="160"/>
      <c r="H21" s="160"/>
      <c r="I21" s="160"/>
      <c r="J21" s="160"/>
      <c r="K21" s="160"/>
      <c r="L21" s="161" t="s">
        <v>4</v>
      </c>
      <c r="M21" s="162"/>
      <c r="N21" s="162"/>
      <c r="O21" s="25">
        <v>403</v>
      </c>
      <c r="P21" s="33">
        <v>403</v>
      </c>
      <c r="Q21" s="162">
        <f>[1]Sayfa1!F17</f>
        <v>4</v>
      </c>
      <c r="R21" s="162"/>
      <c r="S21" s="162"/>
      <c r="T21" s="162" t="str">
        <f>[1]Sayfa1!G17</f>
        <v>Arsa</v>
      </c>
      <c r="U21" s="162"/>
      <c r="V21" s="162"/>
      <c r="W21" s="162"/>
      <c r="X21" s="163" t="str">
        <f>[1]Sayfa1!H17</f>
        <v>771,00 m²</v>
      </c>
      <c r="Y21" s="163"/>
      <c r="Z21" s="163"/>
      <c r="AA21" s="163"/>
      <c r="AB21" s="163"/>
      <c r="AC21" s="164" t="str">
        <f>[1]Sayfa1!I17</f>
        <v>Tam</v>
      </c>
      <c r="AD21" s="162"/>
      <c r="AE21" s="162"/>
      <c r="AF21" s="165">
        <v>37000</v>
      </c>
      <c r="AG21" s="166"/>
      <c r="AH21" s="166"/>
      <c r="AI21" s="166"/>
      <c r="AJ21" s="166"/>
      <c r="AK21" s="165">
        <f t="shared" si="0"/>
        <v>11100</v>
      </c>
      <c r="AL21" s="167"/>
      <c r="AM21" s="167"/>
      <c r="AN21" s="167"/>
      <c r="AO21" s="167"/>
      <c r="AP21" s="167"/>
      <c r="AQ21" s="102">
        <v>39841</v>
      </c>
      <c r="AR21" s="168"/>
      <c r="AS21" s="168"/>
      <c r="AT21" s="168"/>
      <c r="AU21" s="34" t="s">
        <v>58</v>
      </c>
      <c r="AV21" s="169">
        <v>0.57291666666666663</v>
      </c>
      <c r="AW21" s="170"/>
    </row>
    <row r="22" spans="1:49" ht="7.5" customHeight="1" x14ac:dyDescent="0.25">
      <c r="A22" s="3"/>
      <c r="B22" s="2"/>
      <c r="C22" s="2"/>
      <c r="D22" s="2"/>
      <c r="E22" s="2"/>
      <c r="F22" s="7"/>
      <c r="G22" s="7"/>
      <c r="H22" s="7"/>
      <c r="I22" s="7"/>
      <c r="J22" s="7"/>
      <c r="K22" s="7"/>
      <c r="L22" s="8"/>
      <c r="M22" s="9"/>
      <c r="N22" s="9"/>
      <c r="O22" s="2"/>
      <c r="P22" s="2"/>
      <c r="Q22" s="9"/>
      <c r="R22" s="9"/>
      <c r="S22" s="9"/>
      <c r="T22" s="9"/>
      <c r="U22" s="9"/>
      <c r="V22" s="9"/>
      <c r="W22" s="9"/>
      <c r="X22" s="10"/>
      <c r="Y22" s="10"/>
      <c r="Z22" s="10"/>
      <c r="AA22" s="10"/>
      <c r="AB22" s="10"/>
      <c r="AC22" s="11"/>
      <c r="AD22" s="9"/>
      <c r="AE22" s="9"/>
      <c r="AF22" s="12"/>
      <c r="AG22" s="10"/>
      <c r="AH22" s="10"/>
      <c r="AI22" s="10"/>
      <c r="AJ22" s="10"/>
      <c r="AK22" s="12"/>
      <c r="AL22" s="12"/>
      <c r="AM22" s="12"/>
      <c r="AN22" s="12"/>
      <c r="AO22" s="12"/>
      <c r="AP22" s="12"/>
      <c r="AQ22" s="13"/>
      <c r="AR22" s="9"/>
      <c r="AS22" s="9"/>
      <c r="AT22" s="9"/>
      <c r="AU22" s="4"/>
      <c r="AV22" s="14"/>
      <c r="AW22" s="9"/>
    </row>
    <row r="23" spans="1:49" ht="12.75" customHeight="1" x14ac:dyDescent="0.2">
      <c r="A23" s="134" t="s">
        <v>18</v>
      </c>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row>
    <row r="24" spans="1:49" ht="15" customHeight="1" thickBot="1" x14ac:dyDescent="0.25">
      <c r="A24" s="13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row>
    <row r="25" spans="1:49" x14ac:dyDescent="0.2">
      <c r="A25" s="20"/>
      <c r="B25" s="153" t="s">
        <v>1</v>
      </c>
      <c r="C25" s="153"/>
      <c r="D25" s="153"/>
      <c r="E25" s="153"/>
      <c r="F25" s="153" t="s">
        <v>2</v>
      </c>
      <c r="G25" s="153"/>
      <c r="H25" s="153"/>
      <c r="I25" s="153"/>
      <c r="J25" s="153"/>
      <c r="K25" s="153"/>
      <c r="L25" s="153" t="s">
        <v>35</v>
      </c>
      <c r="M25" s="153"/>
      <c r="N25" s="153"/>
      <c r="O25" s="153" t="s">
        <v>6</v>
      </c>
      <c r="P25" s="153"/>
      <c r="Q25" s="153" t="s">
        <v>7</v>
      </c>
      <c r="R25" s="153"/>
      <c r="S25" s="153"/>
      <c r="T25" s="153" t="s">
        <v>8</v>
      </c>
      <c r="U25" s="153"/>
      <c r="V25" s="153"/>
      <c r="W25" s="153"/>
      <c r="X25" s="153" t="s">
        <v>9</v>
      </c>
      <c r="Y25" s="153"/>
      <c r="Z25" s="153"/>
      <c r="AA25" s="153"/>
      <c r="AB25" s="153"/>
      <c r="AC25" s="154" t="s">
        <v>10</v>
      </c>
      <c r="AD25" s="153"/>
      <c r="AE25" s="153"/>
      <c r="AF25" s="154" t="s">
        <v>11</v>
      </c>
      <c r="AG25" s="153"/>
      <c r="AH25" s="153"/>
      <c r="AI25" s="153"/>
      <c r="AJ25" s="153"/>
      <c r="AK25" s="155" t="s">
        <v>12</v>
      </c>
      <c r="AL25" s="155"/>
      <c r="AM25" s="155"/>
      <c r="AN25" s="155"/>
      <c r="AO25" s="155"/>
      <c r="AP25" s="155"/>
      <c r="AQ25" s="155" t="s">
        <v>13</v>
      </c>
      <c r="AR25" s="156"/>
      <c r="AS25" s="156"/>
      <c r="AT25" s="156"/>
      <c r="AU25" s="156"/>
      <c r="AV25" s="156"/>
      <c r="AW25" s="157"/>
    </row>
    <row r="26" spans="1:49" ht="15" x14ac:dyDescent="0.25">
      <c r="A26" s="21">
        <v>15</v>
      </c>
      <c r="B26" s="149">
        <v>33100104711</v>
      </c>
      <c r="C26" s="149"/>
      <c r="D26" s="149"/>
      <c r="E26" s="149"/>
      <c r="F26" s="143" t="str">
        <f>[1]Sayfa1!C20</f>
        <v>Karadiken</v>
      </c>
      <c r="G26" s="143"/>
      <c r="H26" s="143"/>
      <c r="I26" s="143"/>
      <c r="J26" s="143"/>
      <c r="K26" s="143"/>
      <c r="L26" s="150" t="str">
        <f>[2]Sayfa1!D20</f>
        <v>Köyönü</v>
      </c>
      <c r="M26" s="144"/>
      <c r="N26" s="144"/>
      <c r="O26" s="144" t="str">
        <f>[2]Sayfa1!E20</f>
        <v>---</v>
      </c>
      <c r="P26" s="144"/>
      <c r="Q26" s="144">
        <f>[1]Sayfa1!F20</f>
        <v>102</v>
      </c>
      <c r="R26" s="144"/>
      <c r="S26" s="144"/>
      <c r="T26" s="151" t="str">
        <f>[1]Sayfa1!G20</f>
        <v>Tarla</v>
      </c>
      <c r="U26" s="151"/>
      <c r="V26" s="151"/>
      <c r="W26" s="151"/>
      <c r="X26" s="145" t="str">
        <f>[1]Sayfa1!H20</f>
        <v>4.200,00 m²</v>
      </c>
      <c r="Y26" s="145"/>
      <c r="Z26" s="145"/>
      <c r="AA26" s="145"/>
      <c r="AB26" s="145"/>
      <c r="AC26" s="146" t="str">
        <f>[1]Sayfa1!I20</f>
        <v>Tam</v>
      </c>
      <c r="AD26" s="144"/>
      <c r="AE26" s="144"/>
      <c r="AF26" s="138">
        <v>3200</v>
      </c>
      <c r="AG26" s="152"/>
      <c r="AH26" s="152"/>
      <c r="AI26" s="152"/>
      <c r="AJ26" s="152"/>
      <c r="AK26" s="138">
        <f>AF26*30/100</f>
        <v>960</v>
      </c>
      <c r="AL26" s="138"/>
      <c r="AM26" s="138"/>
      <c r="AN26" s="138"/>
      <c r="AO26" s="138"/>
      <c r="AP26" s="138"/>
      <c r="AQ26" s="139">
        <v>39841</v>
      </c>
      <c r="AR26" s="140"/>
      <c r="AS26" s="140"/>
      <c r="AT26" s="140"/>
      <c r="AU26" s="19" t="s">
        <v>58</v>
      </c>
      <c r="AV26" s="141">
        <v>0.58333333333333337</v>
      </c>
      <c r="AW26" s="142"/>
    </row>
    <row r="27" spans="1:49" ht="17.25" customHeight="1" x14ac:dyDescent="0.25">
      <c r="A27" s="21">
        <v>16</v>
      </c>
      <c r="B27" s="19"/>
      <c r="C27" s="19">
        <v>33100200676</v>
      </c>
      <c r="D27" s="19"/>
      <c r="E27" s="19"/>
      <c r="F27" s="143" t="s">
        <v>42</v>
      </c>
      <c r="G27" s="143"/>
      <c r="H27" s="30"/>
      <c r="I27" s="30"/>
      <c r="J27" s="30"/>
      <c r="K27" s="30"/>
      <c r="L27" s="17"/>
      <c r="M27" s="16"/>
      <c r="N27" s="16"/>
      <c r="O27" s="16"/>
      <c r="P27" s="16"/>
      <c r="Q27" s="144" t="s">
        <v>43</v>
      </c>
      <c r="R27" s="144"/>
      <c r="S27" s="144"/>
      <c r="T27" s="18" t="s">
        <v>44</v>
      </c>
      <c r="U27" s="18"/>
      <c r="V27" s="18"/>
      <c r="W27" s="18"/>
      <c r="X27" s="145" t="s">
        <v>45</v>
      </c>
      <c r="Y27" s="145"/>
      <c r="Z27" s="5"/>
      <c r="AA27" s="5"/>
      <c r="AB27" s="5"/>
      <c r="AC27" s="146" t="s">
        <v>16</v>
      </c>
      <c r="AD27" s="146"/>
      <c r="AE27" s="16"/>
      <c r="AF27" s="138">
        <v>860</v>
      </c>
      <c r="AG27" s="138"/>
      <c r="AH27" s="28"/>
      <c r="AI27" s="28"/>
      <c r="AJ27" s="28"/>
      <c r="AK27" s="138">
        <f>AF27*30/100</f>
        <v>258</v>
      </c>
      <c r="AL27" s="138"/>
      <c r="AM27" s="138"/>
      <c r="AN27" s="138"/>
      <c r="AO27" s="138"/>
      <c r="AP27" s="138"/>
      <c r="AQ27" s="139">
        <v>39841</v>
      </c>
      <c r="AR27" s="148"/>
      <c r="AS27" s="16"/>
      <c r="AT27" s="16"/>
      <c r="AU27" s="19" t="s">
        <v>58</v>
      </c>
      <c r="AV27" s="141">
        <v>0.59375</v>
      </c>
      <c r="AW27" s="147"/>
    </row>
    <row r="28" spans="1:49" ht="15" x14ac:dyDescent="0.25">
      <c r="A28" s="21">
        <v>17</v>
      </c>
      <c r="B28" s="19"/>
      <c r="C28" s="19">
        <v>33100200677</v>
      </c>
      <c r="D28" s="19"/>
      <c r="E28" s="19"/>
      <c r="F28" s="143" t="s">
        <v>42</v>
      </c>
      <c r="G28" s="143"/>
      <c r="H28" s="30"/>
      <c r="I28" s="30"/>
      <c r="J28" s="30"/>
      <c r="K28" s="30"/>
      <c r="L28" s="17"/>
      <c r="M28" s="16"/>
      <c r="N28" s="16"/>
      <c r="O28" s="16"/>
      <c r="P28" s="16"/>
      <c r="Q28" s="144" t="s">
        <v>43</v>
      </c>
      <c r="R28" s="144"/>
      <c r="S28" s="144"/>
      <c r="T28" s="18" t="s">
        <v>15</v>
      </c>
      <c r="U28" s="18"/>
      <c r="V28" s="18"/>
      <c r="W28" s="18"/>
      <c r="X28" s="145" t="s">
        <v>49</v>
      </c>
      <c r="Y28" s="145"/>
      <c r="Z28" s="5"/>
      <c r="AA28" s="5"/>
      <c r="AB28" s="5"/>
      <c r="AC28" s="146" t="s">
        <v>16</v>
      </c>
      <c r="AD28" s="146"/>
      <c r="AE28" s="16"/>
      <c r="AF28" s="138">
        <v>510</v>
      </c>
      <c r="AG28" s="138"/>
      <c r="AH28" s="28"/>
      <c r="AI28" s="28"/>
      <c r="AJ28" s="28"/>
      <c r="AK28" s="138">
        <f>AF28*30/100</f>
        <v>153</v>
      </c>
      <c r="AL28" s="138"/>
      <c r="AM28" s="138"/>
      <c r="AN28" s="138"/>
      <c r="AO28" s="138"/>
      <c r="AP28" s="138"/>
      <c r="AQ28" s="139">
        <v>39841</v>
      </c>
      <c r="AR28" s="148"/>
      <c r="AS28" s="16"/>
      <c r="AT28" s="16"/>
      <c r="AU28" s="19" t="s">
        <v>58</v>
      </c>
      <c r="AV28" s="141">
        <v>0.60416666666666663</v>
      </c>
      <c r="AW28" s="147"/>
    </row>
    <row r="29" spans="1:49" ht="15.75" thickBot="1" x14ac:dyDescent="0.3">
      <c r="A29" s="22">
        <v>18</v>
      </c>
      <c r="B29" s="23"/>
      <c r="C29" s="35">
        <v>33100200638</v>
      </c>
      <c r="D29" s="23" t="s">
        <v>46</v>
      </c>
      <c r="E29" s="23"/>
      <c r="F29" s="186" t="s">
        <v>42</v>
      </c>
      <c r="G29" s="186"/>
      <c r="H29" s="23"/>
      <c r="I29" s="23"/>
      <c r="J29" s="23"/>
      <c r="K29" s="23"/>
      <c r="L29" s="23"/>
      <c r="M29" s="23"/>
      <c r="N29" s="23"/>
      <c r="O29" s="23"/>
      <c r="P29" s="23"/>
      <c r="Q29" s="187" t="s">
        <v>43</v>
      </c>
      <c r="R29" s="187"/>
      <c r="S29" s="187"/>
      <c r="T29" s="24" t="s">
        <v>47</v>
      </c>
      <c r="U29" s="24"/>
      <c r="V29" s="24"/>
      <c r="W29" s="24"/>
      <c r="X29" s="163" t="s">
        <v>48</v>
      </c>
      <c r="Y29" s="163"/>
      <c r="Z29" s="26"/>
      <c r="AA29" s="26"/>
      <c r="AB29" s="26"/>
      <c r="AC29" s="162" t="s">
        <v>16</v>
      </c>
      <c r="AD29" s="162"/>
      <c r="AE29" s="25"/>
      <c r="AF29" s="166">
        <v>1840</v>
      </c>
      <c r="AG29" s="166"/>
      <c r="AH29" s="29"/>
      <c r="AI29" s="29"/>
      <c r="AJ29" s="29"/>
      <c r="AK29" s="165">
        <f>AF29*30/100</f>
        <v>552</v>
      </c>
      <c r="AL29" s="165"/>
      <c r="AM29" s="165"/>
      <c r="AN29" s="165"/>
      <c r="AO29" s="165"/>
      <c r="AP29" s="165"/>
      <c r="AQ29" s="102">
        <v>39841</v>
      </c>
      <c r="AR29" s="188"/>
      <c r="AS29" s="23"/>
      <c r="AT29" s="23"/>
      <c r="AU29" s="23" t="s">
        <v>58</v>
      </c>
      <c r="AV29" s="100">
        <v>0.61458333333333337</v>
      </c>
      <c r="AW29" s="101"/>
    </row>
    <row r="30" spans="1:49" ht="12.75" customHeight="1" x14ac:dyDescent="0.2">
      <c r="A30" s="134" t="s">
        <v>34</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row>
    <row r="31" spans="1:49" ht="18.75" customHeight="1" thickBot="1" x14ac:dyDescent="0.25">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row>
    <row r="32" spans="1:49" s="37" customFormat="1" ht="23.25" customHeight="1" x14ac:dyDescent="0.2">
      <c r="A32" s="36"/>
      <c r="B32" s="135" t="s">
        <v>27</v>
      </c>
      <c r="C32" s="136"/>
      <c r="D32" s="136"/>
      <c r="E32" s="137"/>
      <c r="F32" s="99" t="s">
        <v>22</v>
      </c>
      <c r="G32" s="99"/>
      <c r="H32" s="98" t="s">
        <v>23</v>
      </c>
      <c r="I32" s="98"/>
      <c r="J32" s="98"/>
      <c r="K32" s="98"/>
      <c r="L32" s="98" t="s">
        <v>36</v>
      </c>
      <c r="M32" s="99"/>
      <c r="N32" s="99"/>
      <c r="O32" s="99"/>
      <c r="P32" s="98" t="s">
        <v>24</v>
      </c>
      <c r="Q32" s="99"/>
      <c r="R32" s="99"/>
      <c r="S32" s="99"/>
      <c r="T32" s="99"/>
      <c r="U32" s="99"/>
      <c r="V32" s="99"/>
      <c r="W32" s="98" t="s">
        <v>25</v>
      </c>
      <c r="X32" s="98"/>
      <c r="Y32" s="98"/>
      <c r="Z32" s="98"/>
      <c r="AA32" s="98"/>
      <c r="AB32" s="98"/>
      <c r="AC32" s="98" t="s">
        <v>26</v>
      </c>
      <c r="AD32" s="99"/>
      <c r="AE32" s="99"/>
      <c r="AF32" s="98" t="s">
        <v>11</v>
      </c>
      <c r="AG32" s="99"/>
      <c r="AH32" s="99"/>
      <c r="AI32" s="99"/>
      <c r="AJ32" s="99"/>
      <c r="AK32" s="98" t="s">
        <v>31</v>
      </c>
      <c r="AL32" s="99"/>
      <c r="AM32" s="99"/>
      <c r="AN32" s="99"/>
      <c r="AO32" s="99"/>
      <c r="AP32" s="99"/>
      <c r="AQ32" s="95" t="s">
        <v>13</v>
      </c>
      <c r="AR32" s="96"/>
      <c r="AS32" s="96"/>
      <c r="AT32" s="96"/>
      <c r="AU32" s="96"/>
      <c r="AV32" s="96"/>
      <c r="AW32" s="97"/>
    </row>
    <row r="33" spans="1:49" ht="12.75" customHeight="1" x14ac:dyDescent="0.2">
      <c r="A33" s="124">
        <v>19</v>
      </c>
      <c r="B33" s="126" t="s">
        <v>59</v>
      </c>
      <c r="C33" s="126"/>
      <c r="D33" s="126"/>
      <c r="E33" s="126"/>
      <c r="F33" s="128">
        <v>1</v>
      </c>
      <c r="G33" s="128"/>
      <c r="H33" s="130" t="s">
        <v>28</v>
      </c>
      <c r="I33" s="130"/>
      <c r="J33" s="130"/>
      <c r="K33" s="130"/>
      <c r="L33" s="130" t="s">
        <v>32</v>
      </c>
      <c r="M33" s="130"/>
      <c r="N33" s="130"/>
      <c r="O33" s="130"/>
      <c r="P33" s="130" t="s">
        <v>29</v>
      </c>
      <c r="Q33" s="128"/>
      <c r="R33" s="128"/>
      <c r="S33" s="128"/>
      <c r="T33" s="128"/>
      <c r="U33" s="128"/>
      <c r="V33" s="128"/>
      <c r="W33" s="130" t="s">
        <v>33</v>
      </c>
      <c r="X33" s="130"/>
      <c r="Y33" s="130"/>
      <c r="Z33" s="130"/>
      <c r="AA33" s="130"/>
      <c r="AB33" s="130"/>
      <c r="AC33" s="128" t="s">
        <v>30</v>
      </c>
      <c r="AD33" s="128"/>
      <c r="AE33" s="128"/>
      <c r="AF33" s="132">
        <v>2500</v>
      </c>
      <c r="AG33" s="132"/>
      <c r="AH33" s="132"/>
      <c r="AI33" s="132"/>
      <c r="AJ33" s="132"/>
      <c r="AK33" s="111">
        <f>AF33*20/100</f>
        <v>500</v>
      </c>
      <c r="AL33" s="112"/>
      <c r="AM33" s="112"/>
      <c r="AN33" s="112"/>
      <c r="AO33" s="112"/>
      <c r="AP33" s="113"/>
      <c r="AQ33" s="120">
        <v>39841</v>
      </c>
      <c r="AR33" s="120"/>
      <c r="AS33" s="120"/>
      <c r="AT33" s="120"/>
      <c r="AU33" s="122" t="s">
        <v>58</v>
      </c>
      <c r="AV33" s="88">
        <v>0.625</v>
      </c>
      <c r="AW33" s="89"/>
    </row>
    <row r="34" spans="1:49" ht="12.75" customHeight="1" x14ac:dyDescent="0.2">
      <c r="A34" s="124"/>
      <c r="B34" s="126"/>
      <c r="C34" s="126"/>
      <c r="D34" s="126"/>
      <c r="E34" s="126"/>
      <c r="F34" s="128"/>
      <c r="G34" s="128"/>
      <c r="H34" s="130"/>
      <c r="I34" s="130"/>
      <c r="J34" s="130"/>
      <c r="K34" s="130"/>
      <c r="L34" s="130"/>
      <c r="M34" s="130"/>
      <c r="N34" s="130"/>
      <c r="O34" s="130"/>
      <c r="P34" s="128"/>
      <c r="Q34" s="128"/>
      <c r="R34" s="128"/>
      <c r="S34" s="128"/>
      <c r="T34" s="128"/>
      <c r="U34" s="128"/>
      <c r="V34" s="128"/>
      <c r="W34" s="130"/>
      <c r="X34" s="130"/>
      <c r="Y34" s="130"/>
      <c r="Z34" s="130"/>
      <c r="AA34" s="130"/>
      <c r="AB34" s="130"/>
      <c r="AC34" s="128"/>
      <c r="AD34" s="128"/>
      <c r="AE34" s="128"/>
      <c r="AF34" s="132"/>
      <c r="AG34" s="132"/>
      <c r="AH34" s="132"/>
      <c r="AI34" s="132"/>
      <c r="AJ34" s="132"/>
      <c r="AK34" s="114"/>
      <c r="AL34" s="115"/>
      <c r="AM34" s="115"/>
      <c r="AN34" s="115"/>
      <c r="AO34" s="115"/>
      <c r="AP34" s="116"/>
      <c r="AQ34" s="120"/>
      <c r="AR34" s="120"/>
      <c r="AS34" s="120"/>
      <c r="AT34" s="120"/>
      <c r="AU34" s="122"/>
      <c r="AV34" s="88"/>
      <c r="AW34" s="89"/>
    </row>
    <row r="35" spans="1:49" ht="15" customHeight="1" thickBot="1" x14ac:dyDescent="0.25">
      <c r="A35" s="125"/>
      <c r="B35" s="127"/>
      <c r="C35" s="127"/>
      <c r="D35" s="127"/>
      <c r="E35" s="127"/>
      <c r="F35" s="129"/>
      <c r="G35" s="129"/>
      <c r="H35" s="131"/>
      <c r="I35" s="131"/>
      <c r="J35" s="131"/>
      <c r="K35" s="131"/>
      <c r="L35" s="131"/>
      <c r="M35" s="131"/>
      <c r="N35" s="131"/>
      <c r="O35" s="131"/>
      <c r="P35" s="129"/>
      <c r="Q35" s="129"/>
      <c r="R35" s="129"/>
      <c r="S35" s="129"/>
      <c r="T35" s="129"/>
      <c r="U35" s="129"/>
      <c r="V35" s="129"/>
      <c r="W35" s="131"/>
      <c r="X35" s="131"/>
      <c r="Y35" s="131"/>
      <c r="Z35" s="131"/>
      <c r="AA35" s="131"/>
      <c r="AB35" s="131"/>
      <c r="AC35" s="129"/>
      <c r="AD35" s="129"/>
      <c r="AE35" s="129"/>
      <c r="AF35" s="133"/>
      <c r="AG35" s="133"/>
      <c r="AH35" s="133"/>
      <c r="AI35" s="133"/>
      <c r="AJ35" s="133"/>
      <c r="AK35" s="117"/>
      <c r="AL35" s="118"/>
      <c r="AM35" s="118"/>
      <c r="AN35" s="118"/>
      <c r="AO35" s="118"/>
      <c r="AP35" s="119"/>
      <c r="AQ35" s="121"/>
      <c r="AR35" s="121"/>
      <c r="AS35" s="121"/>
      <c r="AT35" s="121"/>
      <c r="AU35" s="123"/>
      <c r="AV35" s="90"/>
      <c r="AW35" s="91"/>
    </row>
    <row r="36" spans="1:49" ht="9.75" customHeight="1" x14ac:dyDescent="0.2">
      <c r="A36" s="39"/>
      <c r="B36" s="40"/>
      <c r="C36" s="40"/>
      <c r="D36" s="40"/>
      <c r="E36" s="40"/>
      <c r="F36" s="39"/>
      <c r="G36" s="39"/>
      <c r="H36" s="41"/>
      <c r="I36" s="41"/>
      <c r="J36" s="41"/>
      <c r="K36" s="41"/>
      <c r="L36" s="41"/>
      <c r="M36" s="41"/>
      <c r="N36" s="41"/>
      <c r="O36" s="41"/>
      <c r="P36" s="39"/>
      <c r="Q36" s="39"/>
      <c r="R36" s="39"/>
      <c r="S36" s="39"/>
      <c r="T36" s="39"/>
      <c r="U36" s="39"/>
      <c r="V36" s="39"/>
      <c r="W36" s="41"/>
      <c r="X36" s="41"/>
      <c r="Y36" s="41"/>
      <c r="Z36" s="41"/>
      <c r="AA36" s="41"/>
      <c r="AB36" s="41"/>
      <c r="AC36" s="39"/>
      <c r="AD36" s="39"/>
      <c r="AE36" s="39"/>
      <c r="AF36" s="42"/>
      <c r="AG36" s="42"/>
      <c r="AH36" s="42"/>
      <c r="AI36" s="42"/>
      <c r="AJ36" s="42"/>
      <c r="AK36" s="38"/>
      <c r="AL36" s="38"/>
      <c r="AM36" s="38"/>
      <c r="AN36" s="38"/>
      <c r="AO36" s="38"/>
      <c r="AP36" s="38"/>
      <c r="AQ36" s="43"/>
      <c r="AR36" s="43"/>
      <c r="AS36" s="43"/>
      <c r="AT36" s="43"/>
      <c r="AU36" s="44"/>
      <c r="AV36" s="45"/>
      <c r="AW36" s="45"/>
    </row>
    <row r="37" spans="1:49" ht="23.25" customHeight="1" x14ac:dyDescent="0.2">
      <c r="A37" s="92" t="s">
        <v>0</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row>
    <row r="38" spans="1:49" ht="3" customHeight="1" x14ac:dyDescent="0.2"/>
    <row r="39" spans="1:49" ht="409.5" customHeight="1" x14ac:dyDescent="0.2">
      <c r="A39" s="93" t="s">
        <v>67</v>
      </c>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row>
    <row r="40" spans="1:49" ht="14.25" x14ac:dyDescent="0.2">
      <c r="A40" s="85" t="s">
        <v>19</v>
      </c>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row>
    <row r="41" spans="1:49" ht="14.25" x14ac:dyDescent="0.2">
      <c r="A41" s="86" t="s">
        <v>65</v>
      </c>
      <c r="B41" s="86"/>
      <c r="C41" s="86"/>
      <c r="D41" s="87" t="s">
        <v>60</v>
      </c>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row>
    <row r="42" spans="1:49" ht="14.25" x14ac:dyDescent="0.2">
      <c r="A42" s="86" t="s">
        <v>66</v>
      </c>
      <c r="B42" s="86"/>
      <c r="C42" s="86"/>
      <c r="D42" s="87" t="s">
        <v>61</v>
      </c>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row>
    <row r="43" spans="1:49" ht="1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row r="45" spans="1:49" x14ac:dyDescent="0.2">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row>
    <row r="46" spans="1:49" x14ac:dyDescent="0.2">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row>
    <row r="47" spans="1:49" x14ac:dyDescent="0.2">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row>
    <row r="48" spans="1:49" x14ac:dyDescent="0.2">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row>
  </sheetData>
  <mergeCells count="232">
    <mergeCell ref="T25:W25"/>
    <mergeCell ref="X25:AB25"/>
    <mergeCell ref="AC27:AD27"/>
    <mergeCell ref="F8:K8"/>
    <mergeCell ref="AC13:AE13"/>
    <mergeCell ref="B7:E7"/>
    <mergeCell ref="F7:K7"/>
    <mergeCell ref="F9:K9"/>
    <mergeCell ref="AC21:AE21"/>
    <mergeCell ref="F20:K20"/>
    <mergeCell ref="F21:K21"/>
    <mergeCell ref="X21:AB21"/>
    <mergeCell ref="L13:N13"/>
    <mergeCell ref="Q13:S13"/>
    <mergeCell ref="L12:N12"/>
    <mergeCell ref="Q12:S12"/>
    <mergeCell ref="Q14:S14"/>
    <mergeCell ref="T14:W14"/>
    <mergeCell ref="L16:N16"/>
    <mergeCell ref="Q16:S16"/>
    <mergeCell ref="T16:W16"/>
    <mergeCell ref="L20:N20"/>
    <mergeCell ref="Q20:S20"/>
    <mergeCell ref="T20:W20"/>
    <mergeCell ref="X20:AB20"/>
    <mergeCell ref="L21:N21"/>
    <mergeCell ref="T21:W21"/>
    <mergeCell ref="F18:K18"/>
    <mergeCell ref="Q21:S21"/>
    <mergeCell ref="L9:N9"/>
    <mergeCell ref="F16:K16"/>
    <mergeCell ref="F17:K17"/>
    <mergeCell ref="T15:W15"/>
    <mergeCell ref="X15:AB15"/>
    <mergeCell ref="T19:W19"/>
    <mergeCell ref="X19:AB19"/>
    <mergeCell ref="T18:W18"/>
    <mergeCell ref="X18:AB18"/>
    <mergeCell ref="T17:W17"/>
    <mergeCell ref="X17:AB17"/>
    <mergeCell ref="X14:AB14"/>
    <mergeCell ref="X16:AB16"/>
    <mergeCell ref="L7:N7"/>
    <mergeCell ref="O7:P7"/>
    <mergeCell ref="Q7:S7"/>
    <mergeCell ref="L8:N8"/>
    <mergeCell ref="Q8:S8"/>
    <mergeCell ref="F19:K19"/>
    <mergeCell ref="Q9:S9"/>
    <mergeCell ref="F12:K12"/>
    <mergeCell ref="F13:K13"/>
    <mergeCell ref="F14:K14"/>
    <mergeCell ref="F15:K15"/>
    <mergeCell ref="L14:N14"/>
    <mergeCell ref="L15:N15"/>
    <mergeCell ref="Q15:S15"/>
    <mergeCell ref="L17:N17"/>
    <mergeCell ref="Q17:S17"/>
    <mergeCell ref="L19:N19"/>
    <mergeCell ref="Q19:S19"/>
    <mergeCell ref="L18:N18"/>
    <mergeCell ref="Q18:S18"/>
    <mergeCell ref="AK15:AP15"/>
    <mergeCell ref="AK16:AP16"/>
    <mergeCell ref="AF16:AJ16"/>
    <mergeCell ref="AF15:AJ15"/>
    <mergeCell ref="AC15:AE15"/>
    <mergeCell ref="AC14:AE14"/>
    <mergeCell ref="AF14:AJ14"/>
    <mergeCell ref="AF13:AJ13"/>
    <mergeCell ref="AK12:AP12"/>
    <mergeCell ref="AK13:AP13"/>
    <mergeCell ref="AK14:AP14"/>
    <mergeCell ref="AC16:AE16"/>
    <mergeCell ref="AC7:AE7"/>
    <mergeCell ref="X7:AB7"/>
    <mergeCell ref="AF7:AJ7"/>
    <mergeCell ref="T9:W9"/>
    <mergeCell ref="X13:AB13"/>
    <mergeCell ref="AC12:AE12"/>
    <mergeCell ref="AF12:AJ12"/>
    <mergeCell ref="AK7:AP7"/>
    <mergeCell ref="AK10:AP10"/>
    <mergeCell ref="AC8:AE8"/>
    <mergeCell ref="AF8:AJ8"/>
    <mergeCell ref="AK9:AP9"/>
    <mergeCell ref="T12:W12"/>
    <mergeCell ref="X12:AB12"/>
    <mergeCell ref="T13:W13"/>
    <mergeCell ref="AF10:AG10"/>
    <mergeCell ref="X9:AB9"/>
    <mergeCell ref="AC9:AE9"/>
    <mergeCell ref="AF9:AJ9"/>
    <mergeCell ref="AK8:AP8"/>
    <mergeCell ref="T8:W8"/>
    <mergeCell ref="X8:AB8"/>
    <mergeCell ref="T7:W7"/>
    <mergeCell ref="AV14:AW14"/>
    <mergeCell ref="AQ15:AT15"/>
    <mergeCell ref="AV15:AW15"/>
    <mergeCell ref="AQ16:AT16"/>
    <mergeCell ref="AV16:AW16"/>
    <mergeCell ref="AQ17:AT17"/>
    <mergeCell ref="AV17:AW17"/>
    <mergeCell ref="AV8:AW8"/>
    <mergeCell ref="AQ7:AW7"/>
    <mergeCell ref="AV12:AW12"/>
    <mergeCell ref="AV13:AW13"/>
    <mergeCell ref="AV10:AW10"/>
    <mergeCell ref="AQ10:AR10"/>
    <mergeCell ref="AQ8:AT8"/>
    <mergeCell ref="AQ14:AT14"/>
    <mergeCell ref="AQ12:AT12"/>
    <mergeCell ref="AQ11:AR11"/>
    <mergeCell ref="AQ13:AT13"/>
    <mergeCell ref="AV18:AW18"/>
    <mergeCell ref="AQ19:AT19"/>
    <mergeCell ref="AV19:AW19"/>
    <mergeCell ref="AK18:AP18"/>
    <mergeCell ref="AQ18:AT18"/>
    <mergeCell ref="AC17:AE17"/>
    <mergeCell ref="AF17:AJ17"/>
    <mergeCell ref="AF21:AJ21"/>
    <mergeCell ref="AK21:AP21"/>
    <mergeCell ref="AC20:AE20"/>
    <mergeCell ref="AF20:AJ20"/>
    <mergeCell ref="AK20:AP20"/>
    <mergeCell ref="AQ20:AT20"/>
    <mergeCell ref="AK17:AP17"/>
    <mergeCell ref="AC18:AE18"/>
    <mergeCell ref="AF18:AJ18"/>
    <mergeCell ref="AC19:AE19"/>
    <mergeCell ref="AF19:AJ19"/>
    <mergeCell ref="AK19:AP19"/>
    <mergeCell ref="AF26:AJ26"/>
    <mergeCell ref="AK26:AP26"/>
    <mergeCell ref="AK27:AP27"/>
    <mergeCell ref="AK32:AP32"/>
    <mergeCell ref="AQ26:AT26"/>
    <mergeCell ref="AF28:AG28"/>
    <mergeCell ref="AF29:AG29"/>
    <mergeCell ref="AF32:AJ32"/>
    <mergeCell ref="AF27:AG27"/>
    <mergeCell ref="AQ28:AR28"/>
    <mergeCell ref="AQ27:AR27"/>
    <mergeCell ref="AV27:AW27"/>
    <mergeCell ref="AV28:AW28"/>
    <mergeCell ref="AV29:AW29"/>
    <mergeCell ref="AQ29:AR29"/>
    <mergeCell ref="AK28:AP28"/>
    <mergeCell ref="AV20:AW20"/>
    <mergeCell ref="AQ21:AT21"/>
    <mergeCell ref="AV21:AW21"/>
    <mergeCell ref="AV26:AW26"/>
    <mergeCell ref="L26:N26"/>
    <mergeCell ref="O26:P26"/>
    <mergeCell ref="AC33:AE35"/>
    <mergeCell ref="Q28:S28"/>
    <mergeCell ref="X28:Y28"/>
    <mergeCell ref="AC28:AD28"/>
    <mergeCell ref="X29:Y29"/>
    <mergeCell ref="F29:G29"/>
    <mergeCell ref="AC29:AD29"/>
    <mergeCell ref="Q26:S26"/>
    <mergeCell ref="T26:W26"/>
    <mergeCell ref="X26:AB26"/>
    <mergeCell ref="X27:Y27"/>
    <mergeCell ref="Q29:S29"/>
    <mergeCell ref="AC26:AE26"/>
    <mergeCell ref="AC32:AE32"/>
    <mergeCell ref="W32:AB32"/>
    <mergeCell ref="P32:V32"/>
    <mergeCell ref="L32:O32"/>
    <mergeCell ref="B32:E32"/>
    <mergeCell ref="B33:E35"/>
    <mergeCell ref="F32:G32"/>
    <mergeCell ref="H32:K32"/>
    <mergeCell ref="AQ33:AT35"/>
    <mergeCell ref="L33:O35"/>
    <mergeCell ref="AK29:AP29"/>
    <mergeCell ref="AK33:AP35"/>
    <mergeCell ref="AQ32:AW32"/>
    <mergeCell ref="AU33:AU35"/>
    <mergeCell ref="AV33:AW35"/>
    <mergeCell ref="A5:AW6"/>
    <mergeCell ref="A3:AW4"/>
    <mergeCell ref="D41:AW41"/>
    <mergeCell ref="A41:C41"/>
    <mergeCell ref="A42:C42"/>
    <mergeCell ref="F27:G27"/>
    <mergeCell ref="A1:B1"/>
    <mergeCell ref="A2:B2"/>
    <mergeCell ref="D1:AW1"/>
    <mergeCell ref="D2:AW2"/>
    <mergeCell ref="F10:G10"/>
    <mergeCell ref="Q10:S10"/>
    <mergeCell ref="X10:Y10"/>
    <mergeCell ref="AC10:AD10"/>
    <mergeCell ref="AQ9:AT9"/>
    <mergeCell ref="AV9:AW9"/>
    <mergeCell ref="A23:AW24"/>
    <mergeCell ref="A30:AW31"/>
    <mergeCell ref="AC25:AE25"/>
    <mergeCell ref="AF25:AJ25"/>
    <mergeCell ref="AK25:AP25"/>
    <mergeCell ref="AQ25:AW25"/>
    <mergeCell ref="O25:P25"/>
    <mergeCell ref="Q25:S25"/>
    <mergeCell ref="D42:AW42"/>
    <mergeCell ref="A37:AW37"/>
    <mergeCell ref="A39:AW39"/>
    <mergeCell ref="A40:AW40"/>
    <mergeCell ref="AF33:AJ35"/>
    <mergeCell ref="A33:A35"/>
    <mergeCell ref="F11:G11"/>
    <mergeCell ref="Q11:S11"/>
    <mergeCell ref="X11:Y11"/>
    <mergeCell ref="AC11:AD11"/>
    <mergeCell ref="AF11:AG11"/>
    <mergeCell ref="AV11:AW11"/>
    <mergeCell ref="AK11:AP11"/>
    <mergeCell ref="B25:E25"/>
    <mergeCell ref="F25:K25"/>
    <mergeCell ref="L25:N25"/>
    <mergeCell ref="P33:V35"/>
    <mergeCell ref="W33:AB35"/>
    <mergeCell ref="F33:G35"/>
    <mergeCell ref="H33:K35"/>
    <mergeCell ref="F28:G28"/>
    <mergeCell ref="B26:E26"/>
    <mergeCell ref="F26:K26"/>
    <mergeCell ref="Q27:S27"/>
  </mergeCells>
  <phoneticPr fontId="4" type="noConversion"/>
  <pageMargins left="0.4" right="0.36" top="0.3" bottom="1" header="0.17" footer="0.5"/>
  <pageSetup paperSize="9" orientation="landscape"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44"/>
  <sheetViews>
    <sheetView workbookViewId="0">
      <selection activeCell="A23" sqref="A23:AW24"/>
    </sheetView>
  </sheetViews>
  <sheetFormatPr defaultRowHeight="12.75" x14ac:dyDescent="0.2"/>
  <sheetData>
    <row r="1" spans="1:49" x14ac:dyDescent="0.2">
      <c r="A1" s="184" t="s">
        <v>20</v>
      </c>
      <c r="B1" s="184"/>
      <c r="C1" s="27" t="s">
        <v>37</v>
      </c>
      <c r="D1" s="184" t="s">
        <v>38</v>
      </c>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4"/>
      <c r="AK1" s="184"/>
      <c r="AL1" s="184"/>
      <c r="AM1" s="184"/>
      <c r="AN1" s="184"/>
      <c r="AO1" s="184"/>
      <c r="AP1" s="184"/>
      <c r="AQ1" s="184"/>
      <c r="AR1" s="184"/>
      <c r="AS1" s="184"/>
      <c r="AT1" s="184"/>
      <c r="AU1" s="184"/>
      <c r="AV1" s="184"/>
      <c r="AW1" s="184"/>
    </row>
    <row r="2" spans="1:49" x14ac:dyDescent="0.2">
      <c r="A2" s="184" t="s">
        <v>21</v>
      </c>
      <c r="B2" s="184"/>
      <c r="C2" s="27" t="s">
        <v>37</v>
      </c>
      <c r="D2" s="184" t="s">
        <v>39</v>
      </c>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row>
    <row r="3" spans="1:49" x14ac:dyDescent="0.2">
      <c r="A3" s="185" t="s">
        <v>57</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5"/>
      <c r="AW3" s="185"/>
    </row>
    <row r="4" spans="1:49" x14ac:dyDescent="0.2">
      <c r="A4" s="185"/>
      <c r="B4" s="185"/>
      <c r="C4" s="185"/>
      <c r="D4" s="185"/>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5"/>
      <c r="AW4" s="185"/>
    </row>
    <row r="5" spans="1:49" x14ac:dyDescent="0.2">
      <c r="A5" s="134" t="s">
        <v>17</v>
      </c>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row>
    <row r="6" spans="1:49" ht="13.5" thickBot="1" x14ac:dyDescent="0.25">
      <c r="A6" s="134"/>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row>
    <row r="7" spans="1:49" x14ac:dyDescent="0.2">
      <c r="A7" s="20" t="s">
        <v>56</v>
      </c>
      <c r="B7" s="153" t="s">
        <v>1</v>
      </c>
      <c r="C7" s="153"/>
      <c r="D7" s="153"/>
      <c r="E7" s="153"/>
      <c r="F7" s="153" t="s">
        <v>2</v>
      </c>
      <c r="G7" s="153"/>
      <c r="H7" s="153"/>
      <c r="I7" s="153"/>
      <c r="J7" s="153"/>
      <c r="K7" s="153"/>
      <c r="L7" s="153" t="s">
        <v>35</v>
      </c>
      <c r="M7" s="153"/>
      <c r="N7" s="153"/>
      <c r="O7" s="153" t="s">
        <v>6</v>
      </c>
      <c r="P7" s="153"/>
      <c r="Q7" s="153" t="s">
        <v>7</v>
      </c>
      <c r="R7" s="153"/>
      <c r="S7" s="153"/>
      <c r="T7" s="153" t="s">
        <v>8</v>
      </c>
      <c r="U7" s="153"/>
      <c r="V7" s="153"/>
      <c r="W7" s="153"/>
      <c r="X7" s="153" t="s">
        <v>9</v>
      </c>
      <c r="Y7" s="153"/>
      <c r="Z7" s="153"/>
      <c r="AA7" s="153"/>
      <c r="AB7" s="153"/>
      <c r="AC7" s="154" t="s">
        <v>10</v>
      </c>
      <c r="AD7" s="153"/>
      <c r="AE7" s="153"/>
      <c r="AF7" s="154" t="s">
        <v>11</v>
      </c>
      <c r="AG7" s="153"/>
      <c r="AH7" s="153"/>
      <c r="AI7" s="153"/>
      <c r="AJ7" s="153"/>
      <c r="AK7" s="155" t="s">
        <v>12</v>
      </c>
      <c r="AL7" s="155"/>
      <c r="AM7" s="155"/>
      <c r="AN7" s="155"/>
      <c r="AO7" s="155"/>
      <c r="AP7" s="155"/>
      <c r="AQ7" s="155" t="s">
        <v>13</v>
      </c>
      <c r="AR7" s="156"/>
      <c r="AS7" s="156"/>
      <c r="AT7" s="156"/>
      <c r="AU7" s="156"/>
      <c r="AV7" s="156"/>
      <c r="AW7" s="157"/>
    </row>
    <row r="8" spans="1:49" ht="15" x14ac:dyDescent="0.25">
      <c r="A8" s="21">
        <v>1</v>
      </c>
      <c r="B8" s="2">
        <v>33100111611</v>
      </c>
      <c r="C8" s="16">
        <v>33100107106</v>
      </c>
      <c r="D8" s="2"/>
      <c r="E8" s="2">
        <v>33100111611</v>
      </c>
      <c r="F8" s="143" t="s">
        <v>41</v>
      </c>
      <c r="G8" s="143"/>
      <c r="H8" s="143"/>
      <c r="I8" s="143"/>
      <c r="J8" s="143"/>
      <c r="K8" s="143"/>
      <c r="L8" s="150" t="s">
        <v>4</v>
      </c>
      <c r="M8" s="144"/>
      <c r="N8" s="144"/>
      <c r="O8" s="17" t="s">
        <v>4</v>
      </c>
      <c r="P8" s="31" t="s">
        <v>4</v>
      </c>
      <c r="Q8" s="144">
        <v>338</v>
      </c>
      <c r="R8" s="144"/>
      <c r="S8" s="144"/>
      <c r="T8" s="144" t="str">
        <f>[1]Sayfa1!G6</f>
        <v>Tarla</v>
      </c>
      <c r="U8" s="144"/>
      <c r="V8" s="144"/>
      <c r="W8" s="144"/>
      <c r="X8" s="145" t="s">
        <v>50</v>
      </c>
      <c r="Y8" s="145"/>
      <c r="Z8" s="145"/>
      <c r="AA8" s="145"/>
      <c r="AB8" s="145"/>
      <c r="AC8" s="146" t="str">
        <f>[1]Sayfa1!I6</f>
        <v>Tam</v>
      </c>
      <c r="AD8" s="144"/>
      <c r="AE8" s="144"/>
      <c r="AF8" s="138">
        <v>10000</v>
      </c>
      <c r="AG8" s="152"/>
      <c r="AH8" s="152"/>
      <c r="AI8" s="152"/>
      <c r="AJ8" s="152"/>
      <c r="AK8" s="138">
        <f>AF8*30/100</f>
        <v>3000</v>
      </c>
      <c r="AL8" s="171"/>
      <c r="AM8" s="171"/>
      <c r="AN8" s="171"/>
      <c r="AO8" s="171"/>
      <c r="AP8" s="171"/>
      <c r="AQ8" s="139">
        <v>39841</v>
      </c>
      <c r="AR8" s="140"/>
      <c r="AS8" s="140"/>
      <c r="AT8" s="140"/>
      <c r="AU8" s="6" t="s">
        <v>58</v>
      </c>
      <c r="AV8" s="158">
        <v>0.375</v>
      </c>
      <c r="AW8" s="159"/>
    </row>
    <row r="9" spans="1:49" ht="15" x14ac:dyDescent="0.25">
      <c r="A9" s="21">
        <v>2</v>
      </c>
      <c r="B9" s="2">
        <v>33100108571</v>
      </c>
      <c r="C9" s="16">
        <v>33100108571</v>
      </c>
      <c r="D9" s="2">
        <v>33100108571</v>
      </c>
      <c r="E9" s="2">
        <v>33100108571</v>
      </c>
      <c r="F9" s="143" t="str">
        <f>[1]Sayfa1!C7</f>
        <v>Dorak</v>
      </c>
      <c r="G9" s="143"/>
      <c r="H9" s="143"/>
      <c r="I9" s="143"/>
      <c r="J9" s="143"/>
      <c r="K9" s="143"/>
      <c r="L9" s="150" t="s">
        <v>4</v>
      </c>
      <c r="M9" s="144"/>
      <c r="N9" s="144"/>
      <c r="O9" s="17" t="s">
        <v>4</v>
      </c>
      <c r="P9" s="31" t="s">
        <v>4</v>
      </c>
      <c r="Q9" s="144">
        <f>[1]Sayfa1!F7</f>
        <v>445</v>
      </c>
      <c r="R9" s="144"/>
      <c r="S9" s="144"/>
      <c r="T9" s="144" t="str">
        <f>[1]Sayfa1!G7</f>
        <v>Tarla</v>
      </c>
      <c r="U9" s="144"/>
      <c r="V9" s="144"/>
      <c r="W9" s="144"/>
      <c r="X9" s="145" t="str">
        <f>[1]Sayfa1!H7</f>
        <v>8.500,00 m²</v>
      </c>
      <c r="Y9" s="145"/>
      <c r="Z9" s="145"/>
      <c r="AA9" s="145"/>
      <c r="AB9" s="145"/>
      <c r="AC9" s="146" t="str">
        <f>[1]Sayfa1!I7</f>
        <v>Tam</v>
      </c>
      <c r="AD9" s="144"/>
      <c r="AE9" s="144"/>
      <c r="AF9" s="138">
        <v>18000</v>
      </c>
      <c r="AG9" s="152"/>
      <c r="AH9" s="152"/>
      <c r="AI9" s="152"/>
      <c r="AJ9" s="152"/>
      <c r="AK9" s="138">
        <f t="shared" ref="AK9:AK21" si="0">AF9*30/100</f>
        <v>5400</v>
      </c>
      <c r="AL9" s="171"/>
      <c r="AM9" s="171"/>
      <c r="AN9" s="171"/>
      <c r="AO9" s="171"/>
      <c r="AP9" s="171"/>
      <c r="AQ9" s="139">
        <v>39841</v>
      </c>
      <c r="AR9" s="140"/>
      <c r="AS9" s="140"/>
      <c r="AT9" s="140"/>
      <c r="AU9" s="6" t="s">
        <v>58</v>
      </c>
      <c r="AV9" s="182">
        <v>0.38541666666666669</v>
      </c>
      <c r="AW9" s="183"/>
    </row>
    <row r="10" spans="1:49" ht="15" x14ac:dyDescent="0.25">
      <c r="A10" s="21">
        <v>3</v>
      </c>
      <c r="B10" s="2"/>
      <c r="C10" s="16">
        <v>33100108570</v>
      </c>
      <c r="D10" s="2" t="s">
        <v>51</v>
      </c>
      <c r="E10" s="2"/>
      <c r="F10" s="172" t="s">
        <v>3</v>
      </c>
      <c r="G10" s="173"/>
      <c r="H10" s="30"/>
      <c r="I10" s="30"/>
      <c r="J10" s="30"/>
      <c r="K10" s="30"/>
      <c r="L10" s="17"/>
      <c r="M10" s="16"/>
      <c r="N10" s="16"/>
      <c r="O10" s="17"/>
      <c r="P10" s="31"/>
      <c r="Q10" s="174">
        <v>444</v>
      </c>
      <c r="R10" s="140"/>
      <c r="S10" s="175"/>
      <c r="T10" s="16" t="s">
        <v>14</v>
      </c>
      <c r="U10" s="16"/>
      <c r="V10" s="16"/>
      <c r="W10" s="16"/>
      <c r="X10" s="176" t="s">
        <v>52</v>
      </c>
      <c r="Y10" s="177"/>
      <c r="Z10" s="5"/>
      <c r="AA10" s="5"/>
      <c r="AB10" s="5"/>
      <c r="AC10" s="178" t="s">
        <v>16</v>
      </c>
      <c r="AD10" s="179"/>
      <c r="AE10" s="16"/>
      <c r="AF10" s="180">
        <v>1700</v>
      </c>
      <c r="AG10" s="181"/>
      <c r="AH10" s="28"/>
      <c r="AI10" s="28"/>
      <c r="AJ10" s="28"/>
      <c r="AK10" s="138">
        <f t="shared" si="0"/>
        <v>510</v>
      </c>
      <c r="AL10" s="171"/>
      <c r="AM10" s="171"/>
      <c r="AN10" s="171"/>
      <c r="AO10" s="171"/>
      <c r="AP10" s="171"/>
      <c r="AQ10" s="139">
        <v>39841</v>
      </c>
      <c r="AR10" s="148"/>
      <c r="AS10" s="15"/>
      <c r="AT10" s="15"/>
      <c r="AU10" s="6" t="s">
        <v>58</v>
      </c>
      <c r="AV10" s="158">
        <v>0.39583333333333331</v>
      </c>
      <c r="AW10" s="159"/>
    </row>
    <row r="11" spans="1:49" ht="15" x14ac:dyDescent="0.25">
      <c r="A11" s="21">
        <v>4</v>
      </c>
      <c r="B11" s="2"/>
      <c r="C11" s="16">
        <v>33100102882</v>
      </c>
      <c r="D11" s="2"/>
      <c r="E11" s="2"/>
      <c r="F11" s="172" t="s">
        <v>53</v>
      </c>
      <c r="G11" s="173"/>
      <c r="H11" s="30"/>
      <c r="I11" s="30"/>
      <c r="J11" s="30"/>
      <c r="K11" s="30"/>
      <c r="L11" s="18" t="s">
        <v>54</v>
      </c>
      <c r="M11" s="16"/>
      <c r="N11" s="16"/>
      <c r="O11" s="17"/>
      <c r="P11" s="31"/>
      <c r="Q11" s="174">
        <v>411</v>
      </c>
      <c r="R11" s="140"/>
      <c r="S11" s="175"/>
      <c r="T11" s="16" t="s">
        <v>14</v>
      </c>
      <c r="U11" s="16"/>
      <c r="V11" s="16"/>
      <c r="W11" s="16"/>
      <c r="X11" s="176" t="s">
        <v>55</v>
      </c>
      <c r="Y11" s="177"/>
      <c r="Z11" s="5"/>
      <c r="AA11" s="5"/>
      <c r="AB11" s="5"/>
      <c r="AC11" s="178" t="s">
        <v>16</v>
      </c>
      <c r="AD11" s="179"/>
      <c r="AE11" s="16"/>
      <c r="AF11" s="180">
        <v>4000</v>
      </c>
      <c r="AG11" s="181"/>
      <c r="AH11" s="28"/>
      <c r="AI11" s="28"/>
      <c r="AJ11" s="28"/>
      <c r="AK11" s="138">
        <f t="shared" si="0"/>
        <v>1200</v>
      </c>
      <c r="AL11" s="171"/>
      <c r="AM11" s="171"/>
      <c r="AN11" s="171"/>
      <c r="AO11" s="171"/>
      <c r="AP11" s="171"/>
      <c r="AQ11" s="139">
        <v>39841</v>
      </c>
      <c r="AR11" s="148"/>
      <c r="AS11" s="15"/>
      <c r="AT11" s="15"/>
      <c r="AU11" s="6" t="s">
        <v>58</v>
      </c>
      <c r="AV11" s="158">
        <v>0.40625</v>
      </c>
      <c r="AW11" s="159"/>
    </row>
    <row r="12" spans="1:49" ht="15" x14ac:dyDescent="0.25">
      <c r="A12" s="21">
        <v>5</v>
      </c>
      <c r="B12" s="2">
        <v>33100103007</v>
      </c>
      <c r="C12" s="16">
        <v>33100103007</v>
      </c>
      <c r="D12" s="2">
        <v>33100103007</v>
      </c>
      <c r="E12" s="2">
        <v>33100103007</v>
      </c>
      <c r="F12" s="143" t="str">
        <f>[1]Sayfa1!C8</f>
        <v>Çukurbağ</v>
      </c>
      <c r="G12" s="143"/>
      <c r="H12" s="143"/>
      <c r="I12" s="143"/>
      <c r="J12" s="143"/>
      <c r="K12" s="143"/>
      <c r="L12" s="144" t="s">
        <v>5</v>
      </c>
      <c r="M12" s="144"/>
      <c r="N12" s="144"/>
      <c r="O12" s="16">
        <v>107</v>
      </c>
      <c r="P12" s="2">
        <v>107</v>
      </c>
      <c r="Q12" s="144">
        <f>[1]Sayfa1!F8</f>
        <v>70</v>
      </c>
      <c r="R12" s="144"/>
      <c r="S12" s="144"/>
      <c r="T12" s="144" t="s">
        <v>40</v>
      </c>
      <c r="U12" s="144"/>
      <c r="V12" s="144"/>
      <c r="W12" s="144"/>
      <c r="X12" s="145" t="str">
        <f>[1]Sayfa1!H8</f>
        <v>7.662,08 m²</v>
      </c>
      <c r="Y12" s="145"/>
      <c r="Z12" s="145"/>
      <c r="AA12" s="145"/>
      <c r="AB12" s="145"/>
      <c r="AC12" s="146" t="str">
        <f>[1]Sayfa1!I8</f>
        <v>Tam</v>
      </c>
      <c r="AD12" s="144"/>
      <c r="AE12" s="144"/>
      <c r="AF12" s="138">
        <v>70000</v>
      </c>
      <c r="AG12" s="152"/>
      <c r="AH12" s="152"/>
      <c r="AI12" s="152"/>
      <c r="AJ12" s="152"/>
      <c r="AK12" s="138">
        <f t="shared" si="0"/>
        <v>21000</v>
      </c>
      <c r="AL12" s="171"/>
      <c r="AM12" s="171"/>
      <c r="AN12" s="171"/>
      <c r="AO12" s="171"/>
      <c r="AP12" s="171"/>
      <c r="AQ12" s="139">
        <v>39841</v>
      </c>
      <c r="AR12" s="140"/>
      <c r="AS12" s="140"/>
      <c r="AT12" s="140"/>
      <c r="AU12" s="6" t="s">
        <v>58</v>
      </c>
      <c r="AV12" s="158">
        <v>0.41666666666666669</v>
      </c>
      <c r="AW12" s="159"/>
    </row>
    <row r="13" spans="1:49" ht="15" x14ac:dyDescent="0.25">
      <c r="A13" s="21">
        <v>6</v>
      </c>
      <c r="B13" s="2">
        <v>33100103015</v>
      </c>
      <c r="C13" s="16">
        <v>33100103015</v>
      </c>
      <c r="D13" s="2">
        <v>33100103015</v>
      </c>
      <c r="E13" s="2">
        <v>33100103015</v>
      </c>
      <c r="F13" s="143" t="str">
        <f>[1]Sayfa1!C9</f>
        <v>Çukurbağ</v>
      </c>
      <c r="G13" s="143"/>
      <c r="H13" s="143"/>
      <c r="I13" s="143"/>
      <c r="J13" s="143"/>
      <c r="K13" s="143"/>
      <c r="L13" s="150" t="s">
        <v>4</v>
      </c>
      <c r="M13" s="144"/>
      <c r="N13" s="144"/>
      <c r="O13" s="16">
        <v>107</v>
      </c>
      <c r="P13" s="2">
        <v>107</v>
      </c>
      <c r="Q13" s="144">
        <f>[1]Sayfa1!F9</f>
        <v>185</v>
      </c>
      <c r="R13" s="144"/>
      <c r="S13" s="144"/>
      <c r="T13" s="144" t="str">
        <f>[1]Sayfa1!G9</f>
        <v>Tarla</v>
      </c>
      <c r="U13" s="144"/>
      <c r="V13" s="144"/>
      <c r="W13" s="144"/>
      <c r="X13" s="145" t="str">
        <f>[1]Sayfa1!H9</f>
        <v>1.400,00 m²</v>
      </c>
      <c r="Y13" s="145"/>
      <c r="Z13" s="145"/>
      <c r="AA13" s="145"/>
      <c r="AB13" s="145"/>
      <c r="AC13" s="146" t="str">
        <f>[1]Sayfa1!I9</f>
        <v>Tam</v>
      </c>
      <c r="AD13" s="144"/>
      <c r="AE13" s="144"/>
      <c r="AF13" s="138">
        <v>16000</v>
      </c>
      <c r="AG13" s="152"/>
      <c r="AH13" s="152"/>
      <c r="AI13" s="152"/>
      <c r="AJ13" s="152"/>
      <c r="AK13" s="138">
        <f t="shared" si="0"/>
        <v>4800</v>
      </c>
      <c r="AL13" s="171"/>
      <c r="AM13" s="171"/>
      <c r="AN13" s="171"/>
      <c r="AO13" s="171"/>
      <c r="AP13" s="171"/>
      <c r="AQ13" s="139">
        <v>39841</v>
      </c>
      <c r="AR13" s="140"/>
      <c r="AS13" s="140"/>
      <c r="AT13" s="140"/>
      <c r="AU13" s="6" t="s">
        <v>58</v>
      </c>
      <c r="AV13" s="158">
        <v>0.42708333333333331</v>
      </c>
      <c r="AW13" s="159"/>
    </row>
    <row r="14" spans="1:49" ht="15" x14ac:dyDescent="0.25">
      <c r="A14" s="21">
        <v>7</v>
      </c>
      <c r="B14" s="2">
        <v>33100111997</v>
      </c>
      <c r="C14" s="16">
        <v>33100111997</v>
      </c>
      <c r="D14" s="2">
        <v>33100111997</v>
      </c>
      <c r="E14" s="2">
        <v>33100111997</v>
      </c>
      <c r="F14" s="143" t="str">
        <f>[1]Sayfa1!C10</f>
        <v>Panzinçukuru(Gülek)</v>
      </c>
      <c r="G14" s="143"/>
      <c r="H14" s="143"/>
      <c r="I14" s="143"/>
      <c r="J14" s="143"/>
      <c r="K14" s="143"/>
      <c r="L14" s="150" t="s">
        <v>4</v>
      </c>
      <c r="M14" s="144"/>
      <c r="N14" s="144"/>
      <c r="O14" s="16">
        <v>192</v>
      </c>
      <c r="P14" s="2">
        <v>192</v>
      </c>
      <c r="Q14" s="144">
        <f>[1]Sayfa1!F10</f>
        <v>31</v>
      </c>
      <c r="R14" s="144"/>
      <c r="S14" s="144"/>
      <c r="T14" s="144" t="str">
        <f>[1]Sayfa1!G10</f>
        <v>Arsa</v>
      </c>
      <c r="U14" s="144"/>
      <c r="V14" s="144"/>
      <c r="W14" s="144"/>
      <c r="X14" s="145" t="str">
        <f>[1]Sayfa1!H10</f>
        <v>630,00 m²</v>
      </c>
      <c r="Y14" s="145"/>
      <c r="Z14" s="145"/>
      <c r="AA14" s="145"/>
      <c r="AB14" s="145"/>
      <c r="AC14" s="146" t="str">
        <f>[1]Sayfa1!I10</f>
        <v>Tam</v>
      </c>
      <c r="AD14" s="144"/>
      <c r="AE14" s="144"/>
      <c r="AF14" s="138">
        <v>30000</v>
      </c>
      <c r="AG14" s="152"/>
      <c r="AH14" s="152"/>
      <c r="AI14" s="152"/>
      <c r="AJ14" s="152"/>
      <c r="AK14" s="138">
        <f t="shared" si="0"/>
        <v>9000</v>
      </c>
      <c r="AL14" s="171"/>
      <c r="AM14" s="171"/>
      <c r="AN14" s="171"/>
      <c r="AO14" s="171"/>
      <c r="AP14" s="171"/>
      <c r="AQ14" s="139">
        <v>39841</v>
      </c>
      <c r="AR14" s="140"/>
      <c r="AS14" s="140"/>
      <c r="AT14" s="140"/>
      <c r="AU14" s="6" t="s">
        <v>58</v>
      </c>
      <c r="AV14" s="158">
        <v>0.4375</v>
      </c>
      <c r="AW14" s="159"/>
    </row>
    <row r="15" spans="1:49" ht="15" x14ac:dyDescent="0.25">
      <c r="A15" s="21">
        <v>8</v>
      </c>
      <c r="B15" s="2">
        <v>33100111998</v>
      </c>
      <c r="C15" s="16">
        <v>33100111998</v>
      </c>
      <c r="D15" s="2">
        <v>33100111998</v>
      </c>
      <c r="E15" s="2">
        <v>33100111998</v>
      </c>
      <c r="F15" s="143" t="str">
        <f>[1]Sayfa1!C11</f>
        <v>Panzinçukuru(Gülek)</v>
      </c>
      <c r="G15" s="143"/>
      <c r="H15" s="143"/>
      <c r="I15" s="143"/>
      <c r="J15" s="143"/>
      <c r="K15" s="143"/>
      <c r="L15" s="150" t="s">
        <v>4</v>
      </c>
      <c r="M15" s="144"/>
      <c r="N15" s="144"/>
      <c r="O15" s="16">
        <v>192</v>
      </c>
      <c r="P15" s="2">
        <v>192</v>
      </c>
      <c r="Q15" s="144">
        <f>[1]Sayfa1!F11</f>
        <v>32</v>
      </c>
      <c r="R15" s="144"/>
      <c r="S15" s="144"/>
      <c r="T15" s="144" t="str">
        <f>[1]Sayfa1!G11</f>
        <v>Arsa</v>
      </c>
      <c r="U15" s="144"/>
      <c r="V15" s="144"/>
      <c r="W15" s="144"/>
      <c r="X15" s="145" t="str">
        <f>[1]Sayfa1!H11</f>
        <v>630,00 m²</v>
      </c>
      <c r="Y15" s="145"/>
      <c r="Z15" s="145"/>
      <c r="AA15" s="145"/>
      <c r="AB15" s="145"/>
      <c r="AC15" s="146" t="str">
        <f>[1]Sayfa1!I11</f>
        <v>Tam</v>
      </c>
      <c r="AD15" s="144"/>
      <c r="AE15" s="144"/>
      <c r="AF15" s="138">
        <v>30000</v>
      </c>
      <c r="AG15" s="152"/>
      <c r="AH15" s="152"/>
      <c r="AI15" s="152"/>
      <c r="AJ15" s="152"/>
      <c r="AK15" s="138">
        <f t="shared" si="0"/>
        <v>9000</v>
      </c>
      <c r="AL15" s="171"/>
      <c r="AM15" s="171"/>
      <c r="AN15" s="171"/>
      <c r="AO15" s="171"/>
      <c r="AP15" s="171"/>
      <c r="AQ15" s="139">
        <v>39841</v>
      </c>
      <c r="AR15" s="140"/>
      <c r="AS15" s="140"/>
      <c r="AT15" s="140"/>
      <c r="AU15" s="6" t="s">
        <v>58</v>
      </c>
      <c r="AV15" s="158">
        <v>0.44791666666666669</v>
      </c>
      <c r="AW15" s="159"/>
    </row>
    <row r="16" spans="1:49" ht="15" x14ac:dyDescent="0.25">
      <c r="A16" s="21">
        <v>9</v>
      </c>
      <c r="B16" s="2">
        <v>33100111999</v>
      </c>
      <c r="C16" s="16">
        <v>33100111999</v>
      </c>
      <c r="D16" s="2">
        <v>33100111999</v>
      </c>
      <c r="E16" s="2">
        <v>33100111999</v>
      </c>
      <c r="F16" s="143" t="str">
        <f>[1]Sayfa1!C12</f>
        <v>Panzinçukuru(Gülek)</v>
      </c>
      <c r="G16" s="143"/>
      <c r="H16" s="143"/>
      <c r="I16" s="143"/>
      <c r="J16" s="143"/>
      <c r="K16" s="143"/>
      <c r="L16" s="150" t="s">
        <v>4</v>
      </c>
      <c r="M16" s="144"/>
      <c r="N16" s="144"/>
      <c r="O16" s="16">
        <v>192</v>
      </c>
      <c r="P16" s="2">
        <v>192</v>
      </c>
      <c r="Q16" s="144">
        <f>[1]Sayfa1!F12</f>
        <v>33</v>
      </c>
      <c r="R16" s="144"/>
      <c r="S16" s="144"/>
      <c r="T16" s="144" t="str">
        <f>[1]Sayfa1!G12</f>
        <v>Arsa</v>
      </c>
      <c r="U16" s="144"/>
      <c r="V16" s="144"/>
      <c r="W16" s="144"/>
      <c r="X16" s="145" t="str">
        <f>[1]Sayfa1!H12</f>
        <v>644,00 m²</v>
      </c>
      <c r="Y16" s="145"/>
      <c r="Z16" s="145"/>
      <c r="AA16" s="145"/>
      <c r="AB16" s="145"/>
      <c r="AC16" s="146" t="str">
        <f>[1]Sayfa1!I12</f>
        <v>Tam</v>
      </c>
      <c r="AD16" s="144"/>
      <c r="AE16" s="144"/>
      <c r="AF16" s="138">
        <v>30500</v>
      </c>
      <c r="AG16" s="152"/>
      <c r="AH16" s="152"/>
      <c r="AI16" s="152"/>
      <c r="AJ16" s="152"/>
      <c r="AK16" s="138">
        <f t="shared" si="0"/>
        <v>9150</v>
      </c>
      <c r="AL16" s="171"/>
      <c r="AM16" s="171"/>
      <c r="AN16" s="171"/>
      <c r="AO16" s="171"/>
      <c r="AP16" s="171"/>
      <c r="AQ16" s="139">
        <v>39841</v>
      </c>
      <c r="AR16" s="140"/>
      <c r="AS16" s="140"/>
      <c r="AT16" s="140"/>
      <c r="AU16" s="6" t="s">
        <v>58</v>
      </c>
      <c r="AV16" s="158">
        <v>0.45833333333333331</v>
      </c>
      <c r="AW16" s="159"/>
    </row>
    <row r="17" spans="1:49" ht="15" x14ac:dyDescent="0.25">
      <c r="A17" s="21">
        <v>10</v>
      </c>
      <c r="B17" s="2">
        <v>33100112000</v>
      </c>
      <c r="C17" s="16">
        <v>33100112000</v>
      </c>
      <c r="D17" s="2">
        <v>33100112000</v>
      </c>
      <c r="E17" s="2">
        <v>33100112000</v>
      </c>
      <c r="F17" s="143" t="str">
        <f>[1]Sayfa1!C13</f>
        <v>Panzinçukuru(Gülek)</v>
      </c>
      <c r="G17" s="143"/>
      <c r="H17" s="143"/>
      <c r="I17" s="143"/>
      <c r="J17" s="143"/>
      <c r="K17" s="143"/>
      <c r="L17" s="150" t="s">
        <v>4</v>
      </c>
      <c r="M17" s="144"/>
      <c r="N17" s="144"/>
      <c r="O17" s="16">
        <v>192</v>
      </c>
      <c r="P17" s="2">
        <v>192</v>
      </c>
      <c r="Q17" s="144">
        <f>[1]Sayfa1!F13</f>
        <v>34</v>
      </c>
      <c r="R17" s="144"/>
      <c r="S17" s="144"/>
      <c r="T17" s="144" t="str">
        <f>[1]Sayfa1!G13</f>
        <v>Arsa</v>
      </c>
      <c r="U17" s="144"/>
      <c r="V17" s="144"/>
      <c r="W17" s="144"/>
      <c r="X17" s="145" t="str">
        <f>[1]Sayfa1!H13</f>
        <v>613,00 m²</v>
      </c>
      <c r="Y17" s="145"/>
      <c r="Z17" s="145"/>
      <c r="AA17" s="145"/>
      <c r="AB17" s="145"/>
      <c r="AC17" s="146" t="str">
        <f>[1]Sayfa1!I13</f>
        <v>Tam</v>
      </c>
      <c r="AD17" s="144"/>
      <c r="AE17" s="144"/>
      <c r="AF17" s="138">
        <v>25000</v>
      </c>
      <c r="AG17" s="152"/>
      <c r="AH17" s="152"/>
      <c r="AI17" s="152"/>
      <c r="AJ17" s="152"/>
      <c r="AK17" s="138">
        <f t="shared" si="0"/>
        <v>7500</v>
      </c>
      <c r="AL17" s="171"/>
      <c r="AM17" s="171"/>
      <c r="AN17" s="171"/>
      <c r="AO17" s="171"/>
      <c r="AP17" s="171"/>
      <c r="AQ17" s="139">
        <v>39841</v>
      </c>
      <c r="AR17" s="140"/>
      <c r="AS17" s="140"/>
      <c r="AT17" s="140"/>
      <c r="AU17" s="6" t="s">
        <v>58</v>
      </c>
      <c r="AV17" s="158">
        <v>0.46875</v>
      </c>
      <c r="AW17" s="159"/>
    </row>
    <row r="18" spans="1:49" ht="15" x14ac:dyDescent="0.25">
      <c r="A18" s="21">
        <v>11</v>
      </c>
      <c r="B18" s="2">
        <v>33100111993</v>
      </c>
      <c r="C18" s="16">
        <v>33100111993</v>
      </c>
      <c r="D18" s="2">
        <v>33100111993</v>
      </c>
      <c r="E18" s="2">
        <v>33100111993</v>
      </c>
      <c r="F18" s="143" t="str">
        <f>[1]Sayfa1!C14</f>
        <v>Panzinçukuru(Gülek)</v>
      </c>
      <c r="G18" s="143"/>
      <c r="H18" s="143"/>
      <c r="I18" s="143"/>
      <c r="J18" s="143"/>
      <c r="K18" s="143"/>
      <c r="L18" s="150" t="s">
        <v>4</v>
      </c>
      <c r="M18" s="144"/>
      <c r="N18" s="144"/>
      <c r="O18" s="16">
        <v>403</v>
      </c>
      <c r="P18" s="2">
        <v>403</v>
      </c>
      <c r="Q18" s="144">
        <f>[1]Sayfa1!F14</f>
        <v>1</v>
      </c>
      <c r="R18" s="144"/>
      <c r="S18" s="144"/>
      <c r="T18" s="144" t="str">
        <f>[1]Sayfa1!G14</f>
        <v>Arsa</v>
      </c>
      <c r="U18" s="144"/>
      <c r="V18" s="144"/>
      <c r="W18" s="144"/>
      <c r="X18" s="145" t="str">
        <f>[1]Sayfa1!H14</f>
        <v>837,00 m²</v>
      </c>
      <c r="Y18" s="145"/>
      <c r="Z18" s="145"/>
      <c r="AA18" s="145"/>
      <c r="AB18" s="145"/>
      <c r="AC18" s="146" t="str">
        <f>[1]Sayfa1!I14</f>
        <v>Tam</v>
      </c>
      <c r="AD18" s="144"/>
      <c r="AE18" s="144"/>
      <c r="AF18" s="138">
        <v>40000</v>
      </c>
      <c r="AG18" s="152"/>
      <c r="AH18" s="152"/>
      <c r="AI18" s="152"/>
      <c r="AJ18" s="152"/>
      <c r="AK18" s="138">
        <f t="shared" si="0"/>
        <v>12000</v>
      </c>
      <c r="AL18" s="171"/>
      <c r="AM18" s="171"/>
      <c r="AN18" s="171"/>
      <c r="AO18" s="171"/>
      <c r="AP18" s="171"/>
      <c r="AQ18" s="139">
        <v>39841</v>
      </c>
      <c r="AR18" s="140"/>
      <c r="AS18" s="140"/>
      <c r="AT18" s="140"/>
      <c r="AU18" s="6" t="s">
        <v>58</v>
      </c>
      <c r="AV18" s="158">
        <v>0.47916666666666669</v>
      </c>
      <c r="AW18" s="159"/>
    </row>
    <row r="19" spans="1:49" ht="15" x14ac:dyDescent="0.25">
      <c r="A19" s="21">
        <v>12</v>
      </c>
      <c r="B19" s="2">
        <v>33100111994</v>
      </c>
      <c r="C19" s="16">
        <v>33100111994</v>
      </c>
      <c r="D19" s="2">
        <v>33100111994</v>
      </c>
      <c r="E19" s="2">
        <v>33100111994</v>
      </c>
      <c r="F19" s="143" t="str">
        <f>[1]Sayfa1!C15</f>
        <v>Panzinçukuru(Gülek)</v>
      </c>
      <c r="G19" s="143"/>
      <c r="H19" s="143"/>
      <c r="I19" s="143"/>
      <c r="J19" s="143"/>
      <c r="K19" s="143"/>
      <c r="L19" s="150" t="s">
        <v>4</v>
      </c>
      <c r="M19" s="144"/>
      <c r="N19" s="144"/>
      <c r="O19" s="16">
        <v>403</v>
      </c>
      <c r="P19" s="2">
        <v>403</v>
      </c>
      <c r="Q19" s="144">
        <f>[1]Sayfa1!F15</f>
        <v>2</v>
      </c>
      <c r="R19" s="144"/>
      <c r="S19" s="144"/>
      <c r="T19" s="144" t="str">
        <f>[1]Sayfa1!G15</f>
        <v>Arsa</v>
      </c>
      <c r="U19" s="144"/>
      <c r="V19" s="144"/>
      <c r="W19" s="144"/>
      <c r="X19" s="145" t="str">
        <f>[1]Sayfa1!H15</f>
        <v>742,00 m²</v>
      </c>
      <c r="Y19" s="145"/>
      <c r="Z19" s="145"/>
      <c r="AA19" s="145"/>
      <c r="AB19" s="145"/>
      <c r="AC19" s="146" t="str">
        <f>[1]Sayfa1!I15</f>
        <v>Tam</v>
      </c>
      <c r="AD19" s="144"/>
      <c r="AE19" s="144"/>
      <c r="AF19" s="138">
        <v>35500</v>
      </c>
      <c r="AG19" s="152"/>
      <c r="AH19" s="152"/>
      <c r="AI19" s="152"/>
      <c r="AJ19" s="152"/>
      <c r="AK19" s="138">
        <f t="shared" si="0"/>
        <v>10650</v>
      </c>
      <c r="AL19" s="171"/>
      <c r="AM19" s="171"/>
      <c r="AN19" s="171"/>
      <c r="AO19" s="171"/>
      <c r="AP19" s="171"/>
      <c r="AQ19" s="139">
        <v>39841</v>
      </c>
      <c r="AR19" s="140"/>
      <c r="AS19" s="140"/>
      <c r="AT19" s="140"/>
      <c r="AU19" s="6" t="s">
        <v>58</v>
      </c>
      <c r="AV19" s="158">
        <v>0.48958333333333331</v>
      </c>
      <c r="AW19" s="159"/>
    </row>
    <row r="20" spans="1:49" ht="15" x14ac:dyDescent="0.25">
      <c r="A20" s="21">
        <v>13</v>
      </c>
      <c r="B20" s="2">
        <v>33100111995</v>
      </c>
      <c r="C20" s="16">
        <v>33100111995</v>
      </c>
      <c r="D20" s="2">
        <v>33100111995</v>
      </c>
      <c r="E20" s="2">
        <v>33100111995</v>
      </c>
      <c r="F20" s="143" t="str">
        <f>[1]Sayfa1!C16</f>
        <v>Panzinçukuru(Gülek)</v>
      </c>
      <c r="G20" s="143"/>
      <c r="H20" s="143"/>
      <c r="I20" s="143"/>
      <c r="J20" s="143"/>
      <c r="K20" s="143"/>
      <c r="L20" s="150" t="s">
        <v>4</v>
      </c>
      <c r="M20" s="144"/>
      <c r="N20" s="144"/>
      <c r="O20" s="16">
        <v>403</v>
      </c>
      <c r="P20" s="2">
        <v>403</v>
      </c>
      <c r="Q20" s="144">
        <f>[1]Sayfa1!F16</f>
        <v>3</v>
      </c>
      <c r="R20" s="144"/>
      <c r="S20" s="144"/>
      <c r="T20" s="144" t="str">
        <f>[1]Sayfa1!G16</f>
        <v>Arsa</v>
      </c>
      <c r="U20" s="144"/>
      <c r="V20" s="144"/>
      <c r="W20" s="144"/>
      <c r="X20" s="145" t="str">
        <f>[1]Sayfa1!H16</f>
        <v>745,00 m²</v>
      </c>
      <c r="Y20" s="145"/>
      <c r="Z20" s="145"/>
      <c r="AA20" s="145"/>
      <c r="AB20" s="145"/>
      <c r="AC20" s="146" t="str">
        <f>[1]Sayfa1!I16</f>
        <v>Tam</v>
      </c>
      <c r="AD20" s="144"/>
      <c r="AE20" s="144"/>
      <c r="AF20" s="138">
        <v>35500</v>
      </c>
      <c r="AG20" s="152"/>
      <c r="AH20" s="152"/>
      <c r="AI20" s="152"/>
      <c r="AJ20" s="152"/>
      <c r="AK20" s="138">
        <f t="shared" si="0"/>
        <v>10650</v>
      </c>
      <c r="AL20" s="171"/>
      <c r="AM20" s="171"/>
      <c r="AN20" s="171"/>
      <c r="AO20" s="171"/>
      <c r="AP20" s="171"/>
      <c r="AQ20" s="139">
        <v>39841</v>
      </c>
      <c r="AR20" s="140"/>
      <c r="AS20" s="140"/>
      <c r="AT20" s="140"/>
      <c r="AU20" s="6" t="s">
        <v>58</v>
      </c>
      <c r="AV20" s="158">
        <v>0.5625</v>
      </c>
      <c r="AW20" s="159"/>
    </row>
    <row r="21" spans="1:49" ht="15.75" thickBot="1" x14ac:dyDescent="0.3">
      <c r="A21" s="32">
        <v>14</v>
      </c>
      <c r="B21" s="33">
        <v>33100111996</v>
      </c>
      <c r="C21" s="25">
        <v>33100111996</v>
      </c>
      <c r="D21" s="33">
        <v>33100111996</v>
      </c>
      <c r="E21" s="33">
        <v>33100111996</v>
      </c>
      <c r="F21" s="160" t="str">
        <f>[1]Sayfa1!C17</f>
        <v>Panzinçukuru(Gülek)</v>
      </c>
      <c r="G21" s="160"/>
      <c r="H21" s="160"/>
      <c r="I21" s="160"/>
      <c r="J21" s="160"/>
      <c r="K21" s="160"/>
      <c r="L21" s="161" t="s">
        <v>4</v>
      </c>
      <c r="M21" s="162"/>
      <c r="N21" s="162"/>
      <c r="O21" s="25">
        <v>403</v>
      </c>
      <c r="P21" s="33">
        <v>403</v>
      </c>
      <c r="Q21" s="162">
        <f>[1]Sayfa1!F17</f>
        <v>4</v>
      </c>
      <c r="R21" s="162"/>
      <c r="S21" s="162"/>
      <c r="T21" s="162" t="str">
        <f>[1]Sayfa1!G17</f>
        <v>Arsa</v>
      </c>
      <c r="U21" s="162"/>
      <c r="V21" s="162"/>
      <c r="W21" s="162"/>
      <c r="X21" s="163" t="str">
        <f>[1]Sayfa1!H17</f>
        <v>771,00 m²</v>
      </c>
      <c r="Y21" s="163"/>
      <c r="Z21" s="163"/>
      <c r="AA21" s="163"/>
      <c r="AB21" s="163"/>
      <c r="AC21" s="164" t="str">
        <f>[1]Sayfa1!I17</f>
        <v>Tam</v>
      </c>
      <c r="AD21" s="162"/>
      <c r="AE21" s="162"/>
      <c r="AF21" s="165">
        <v>37000</v>
      </c>
      <c r="AG21" s="166"/>
      <c r="AH21" s="166"/>
      <c r="AI21" s="166"/>
      <c r="AJ21" s="166"/>
      <c r="AK21" s="165">
        <f t="shared" si="0"/>
        <v>11100</v>
      </c>
      <c r="AL21" s="167"/>
      <c r="AM21" s="167"/>
      <c r="AN21" s="167"/>
      <c r="AO21" s="167"/>
      <c r="AP21" s="167"/>
      <c r="AQ21" s="102">
        <v>39841</v>
      </c>
      <c r="AR21" s="168"/>
      <c r="AS21" s="168"/>
      <c r="AT21" s="168"/>
      <c r="AU21" s="34" t="s">
        <v>58</v>
      </c>
      <c r="AV21" s="169">
        <v>0.57291666666666663</v>
      </c>
      <c r="AW21" s="170"/>
    </row>
    <row r="22" spans="1:49" ht="15" x14ac:dyDescent="0.25">
      <c r="A22" s="3"/>
      <c r="B22" s="2"/>
      <c r="C22" s="2"/>
      <c r="D22" s="2"/>
      <c r="E22" s="2"/>
      <c r="F22" s="7"/>
      <c r="G22" s="7"/>
      <c r="H22" s="7"/>
      <c r="I22" s="7"/>
      <c r="J22" s="7"/>
      <c r="K22" s="7"/>
      <c r="L22" s="8"/>
      <c r="M22" s="9"/>
      <c r="N22" s="9"/>
      <c r="O22" s="2"/>
      <c r="P22" s="2"/>
      <c r="Q22" s="9"/>
      <c r="R22" s="9"/>
      <c r="S22" s="9"/>
      <c r="T22" s="9"/>
      <c r="U22" s="9"/>
      <c r="V22" s="9"/>
      <c r="W22" s="9"/>
      <c r="X22" s="10"/>
      <c r="Y22" s="10"/>
      <c r="Z22" s="10"/>
      <c r="AA22" s="10"/>
      <c r="AB22" s="10"/>
      <c r="AC22" s="11"/>
      <c r="AD22" s="9"/>
      <c r="AE22" s="9"/>
      <c r="AF22" s="12"/>
      <c r="AG22" s="10"/>
      <c r="AH22" s="10"/>
      <c r="AI22" s="10"/>
      <c r="AJ22" s="10"/>
      <c r="AK22" s="12"/>
      <c r="AL22" s="12"/>
      <c r="AM22" s="12"/>
      <c r="AN22" s="12"/>
      <c r="AO22" s="12"/>
      <c r="AP22" s="12"/>
      <c r="AQ22" s="13"/>
      <c r="AR22" s="9"/>
      <c r="AS22" s="9"/>
      <c r="AT22" s="9"/>
      <c r="AU22" s="4"/>
      <c r="AV22" s="14"/>
      <c r="AW22" s="9"/>
    </row>
    <row r="23" spans="1:49" x14ac:dyDescent="0.2">
      <c r="A23" s="134" t="s">
        <v>18</v>
      </c>
      <c r="B23" s="134"/>
      <c r="C23" s="134"/>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row>
    <row r="24" spans="1:49" ht="13.5" thickBot="1" x14ac:dyDescent="0.25">
      <c r="A24" s="13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134"/>
      <c r="AT24" s="134"/>
      <c r="AU24" s="134"/>
      <c r="AV24" s="134"/>
      <c r="AW24" s="134"/>
    </row>
    <row r="25" spans="1:49" x14ac:dyDescent="0.2">
      <c r="A25" s="20"/>
      <c r="B25" s="153" t="s">
        <v>1</v>
      </c>
      <c r="C25" s="153"/>
      <c r="D25" s="153"/>
      <c r="E25" s="153"/>
      <c r="F25" s="153" t="s">
        <v>2</v>
      </c>
      <c r="G25" s="153"/>
      <c r="H25" s="153"/>
      <c r="I25" s="153"/>
      <c r="J25" s="153"/>
      <c r="K25" s="153"/>
      <c r="L25" s="153" t="s">
        <v>35</v>
      </c>
      <c r="M25" s="153"/>
      <c r="N25" s="153"/>
      <c r="O25" s="153" t="s">
        <v>6</v>
      </c>
      <c r="P25" s="153"/>
      <c r="Q25" s="153" t="s">
        <v>7</v>
      </c>
      <c r="R25" s="153"/>
      <c r="S25" s="153"/>
      <c r="T25" s="153" t="s">
        <v>8</v>
      </c>
      <c r="U25" s="153"/>
      <c r="V25" s="153"/>
      <c r="W25" s="153"/>
      <c r="X25" s="153" t="s">
        <v>9</v>
      </c>
      <c r="Y25" s="153"/>
      <c r="Z25" s="153"/>
      <c r="AA25" s="153"/>
      <c r="AB25" s="153"/>
      <c r="AC25" s="154" t="s">
        <v>10</v>
      </c>
      <c r="AD25" s="153"/>
      <c r="AE25" s="153"/>
      <c r="AF25" s="154" t="s">
        <v>11</v>
      </c>
      <c r="AG25" s="153"/>
      <c r="AH25" s="153"/>
      <c r="AI25" s="153"/>
      <c r="AJ25" s="153"/>
      <c r="AK25" s="155" t="s">
        <v>12</v>
      </c>
      <c r="AL25" s="155"/>
      <c r="AM25" s="155"/>
      <c r="AN25" s="155"/>
      <c r="AO25" s="155"/>
      <c r="AP25" s="155"/>
      <c r="AQ25" s="155" t="s">
        <v>13</v>
      </c>
      <c r="AR25" s="156"/>
      <c r="AS25" s="156"/>
      <c r="AT25" s="156"/>
      <c r="AU25" s="156"/>
      <c r="AV25" s="156"/>
      <c r="AW25" s="157"/>
    </row>
    <row r="26" spans="1:49" ht="15" x14ac:dyDescent="0.25">
      <c r="A26" s="21">
        <v>15</v>
      </c>
      <c r="B26" s="149">
        <v>33100104711</v>
      </c>
      <c r="C26" s="149"/>
      <c r="D26" s="149"/>
      <c r="E26" s="149"/>
      <c r="F26" s="143" t="str">
        <f>[1]Sayfa1!C20</f>
        <v>Karadiken</v>
      </c>
      <c r="G26" s="143"/>
      <c r="H26" s="143"/>
      <c r="I26" s="143"/>
      <c r="J26" s="143"/>
      <c r="K26" s="143"/>
      <c r="L26" s="150" t="str">
        <f>[2]Sayfa1!D20</f>
        <v>Köyönü</v>
      </c>
      <c r="M26" s="144"/>
      <c r="N26" s="144"/>
      <c r="O26" s="144" t="str">
        <f>[2]Sayfa1!E20</f>
        <v>---</v>
      </c>
      <c r="P26" s="144"/>
      <c r="Q26" s="144">
        <f>[1]Sayfa1!F20</f>
        <v>102</v>
      </c>
      <c r="R26" s="144"/>
      <c r="S26" s="144"/>
      <c r="T26" s="151" t="str">
        <f>[1]Sayfa1!G20</f>
        <v>Tarla</v>
      </c>
      <c r="U26" s="151"/>
      <c r="V26" s="151"/>
      <c r="W26" s="151"/>
      <c r="X26" s="145" t="str">
        <f>[1]Sayfa1!H20</f>
        <v>4.200,00 m²</v>
      </c>
      <c r="Y26" s="145"/>
      <c r="Z26" s="145"/>
      <c r="AA26" s="145"/>
      <c r="AB26" s="145"/>
      <c r="AC26" s="146" t="str">
        <f>[1]Sayfa1!I20</f>
        <v>Tam</v>
      </c>
      <c r="AD26" s="144"/>
      <c r="AE26" s="144"/>
      <c r="AF26" s="138">
        <v>3200</v>
      </c>
      <c r="AG26" s="152"/>
      <c r="AH26" s="152"/>
      <c r="AI26" s="152"/>
      <c r="AJ26" s="152"/>
      <c r="AK26" s="138">
        <f>AF26*30/100</f>
        <v>960</v>
      </c>
      <c r="AL26" s="138"/>
      <c r="AM26" s="138"/>
      <c r="AN26" s="138"/>
      <c r="AO26" s="138"/>
      <c r="AP26" s="138"/>
      <c r="AQ26" s="139">
        <v>39841</v>
      </c>
      <c r="AR26" s="140"/>
      <c r="AS26" s="140"/>
      <c r="AT26" s="140"/>
      <c r="AU26" s="19" t="s">
        <v>58</v>
      </c>
      <c r="AV26" s="141">
        <v>0.58333333333333337</v>
      </c>
      <c r="AW26" s="142"/>
    </row>
    <row r="27" spans="1:49" ht="15" x14ac:dyDescent="0.25">
      <c r="A27" s="21">
        <v>16</v>
      </c>
      <c r="B27" s="19"/>
      <c r="C27" s="19">
        <v>33100200676</v>
      </c>
      <c r="D27" s="19"/>
      <c r="E27" s="19"/>
      <c r="F27" s="143" t="s">
        <v>42</v>
      </c>
      <c r="G27" s="143"/>
      <c r="H27" s="30"/>
      <c r="I27" s="30"/>
      <c r="J27" s="30"/>
      <c r="K27" s="30"/>
      <c r="L27" s="17"/>
      <c r="M27" s="16"/>
      <c r="N27" s="16"/>
      <c r="O27" s="16"/>
      <c r="P27" s="16"/>
      <c r="Q27" s="144" t="s">
        <v>43</v>
      </c>
      <c r="R27" s="144"/>
      <c r="S27" s="144"/>
      <c r="T27" s="18" t="s">
        <v>44</v>
      </c>
      <c r="U27" s="18"/>
      <c r="V27" s="18"/>
      <c r="W27" s="18"/>
      <c r="X27" s="145" t="s">
        <v>45</v>
      </c>
      <c r="Y27" s="145"/>
      <c r="Z27" s="5"/>
      <c r="AA27" s="5"/>
      <c r="AB27" s="5"/>
      <c r="AC27" s="146" t="s">
        <v>16</v>
      </c>
      <c r="AD27" s="146"/>
      <c r="AE27" s="16"/>
      <c r="AF27" s="138">
        <v>860</v>
      </c>
      <c r="AG27" s="138"/>
      <c r="AH27" s="28"/>
      <c r="AI27" s="28"/>
      <c r="AJ27" s="28"/>
      <c r="AK27" s="138">
        <f>AF27*30/100</f>
        <v>258</v>
      </c>
      <c r="AL27" s="138"/>
      <c r="AM27" s="138"/>
      <c r="AN27" s="138"/>
      <c r="AO27" s="138"/>
      <c r="AP27" s="138"/>
      <c r="AQ27" s="139">
        <v>39841</v>
      </c>
      <c r="AR27" s="148"/>
      <c r="AS27" s="16"/>
      <c r="AT27" s="16"/>
      <c r="AU27" s="19" t="s">
        <v>58</v>
      </c>
      <c r="AV27" s="141">
        <v>0.59375</v>
      </c>
      <c r="AW27" s="147"/>
    </row>
    <row r="28" spans="1:49" ht="15" x14ac:dyDescent="0.25">
      <c r="A28" s="21">
        <v>17</v>
      </c>
      <c r="B28" s="19"/>
      <c r="C28" s="19">
        <v>33100200677</v>
      </c>
      <c r="D28" s="19"/>
      <c r="E28" s="19"/>
      <c r="F28" s="143" t="s">
        <v>42</v>
      </c>
      <c r="G28" s="143"/>
      <c r="H28" s="30"/>
      <c r="I28" s="30"/>
      <c r="J28" s="30"/>
      <c r="K28" s="30"/>
      <c r="L28" s="17"/>
      <c r="M28" s="16"/>
      <c r="N28" s="16"/>
      <c r="O28" s="16"/>
      <c r="P28" s="16"/>
      <c r="Q28" s="144" t="s">
        <v>43</v>
      </c>
      <c r="R28" s="144"/>
      <c r="S28" s="144"/>
      <c r="T28" s="18" t="s">
        <v>15</v>
      </c>
      <c r="U28" s="18"/>
      <c r="V28" s="18"/>
      <c r="W28" s="18"/>
      <c r="X28" s="145" t="s">
        <v>49</v>
      </c>
      <c r="Y28" s="145"/>
      <c r="Z28" s="5"/>
      <c r="AA28" s="5"/>
      <c r="AB28" s="5"/>
      <c r="AC28" s="146" t="s">
        <v>16</v>
      </c>
      <c r="AD28" s="146"/>
      <c r="AE28" s="16"/>
      <c r="AF28" s="138">
        <v>510</v>
      </c>
      <c r="AG28" s="138"/>
      <c r="AH28" s="28"/>
      <c r="AI28" s="28"/>
      <c r="AJ28" s="28"/>
      <c r="AK28" s="138">
        <f>AF28*30/100</f>
        <v>153</v>
      </c>
      <c r="AL28" s="138"/>
      <c r="AM28" s="138"/>
      <c r="AN28" s="138"/>
      <c r="AO28" s="138"/>
      <c r="AP28" s="138"/>
      <c r="AQ28" s="139">
        <v>39841</v>
      </c>
      <c r="AR28" s="148"/>
      <c r="AS28" s="16"/>
      <c r="AT28" s="16"/>
      <c r="AU28" s="19" t="s">
        <v>58</v>
      </c>
      <c r="AV28" s="141">
        <v>0.60416666666666663</v>
      </c>
      <c r="AW28" s="147"/>
    </row>
    <row r="29" spans="1:49" ht="15.75" thickBot="1" x14ac:dyDescent="0.3">
      <c r="A29" s="22">
        <v>18</v>
      </c>
      <c r="B29" s="23"/>
      <c r="C29" s="35">
        <v>33100200638</v>
      </c>
      <c r="D29" s="23" t="s">
        <v>46</v>
      </c>
      <c r="E29" s="23"/>
      <c r="F29" s="186" t="s">
        <v>42</v>
      </c>
      <c r="G29" s="186"/>
      <c r="H29" s="23"/>
      <c r="I29" s="23"/>
      <c r="J29" s="23"/>
      <c r="K29" s="23"/>
      <c r="L29" s="23"/>
      <c r="M29" s="23"/>
      <c r="N29" s="23"/>
      <c r="O29" s="23"/>
      <c r="P29" s="23"/>
      <c r="Q29" s="187" t="s">
        <v>43</v>
      </c>
      <c r="R29" s="187"/>
      <c r="S29" s="187"/>
      <c r="T29" s="24" t="s">
        <v>47</v>
      </c>
      <c r="U29" s="24"/>
      <c r="V29" s="24"/>
      <c r="W29" s="24"/>
      <c r="X29" s="163" t="s">
        <v>48</v>
      </c>
      <c r="Y29" s="163"/>
      <c r="Z29" s="26"/>
      <c r="AA29" s="26"/>
      <c r="AB29" s="26"/>
      <c r="AC29" s="162" t="s">
        <v>16</v>
      </c>
      <c r="AD29" s="162"/>
      <c r="AE29" s="25"/>
      <c r="AF29" s="166">
        <v>1840</v>
      </c>
      <c r="AG29" s="166"/>
      <c r="AH29" s="29"/>
      <c r="AI29" s="29"/>
      <c r="AJ29" s="29"/>
      <c r="AK29" s="165">
        <f>AF29*30/100</f>
        <v>552</v>
      </c>
      <c r="AL29" s="165"/>
      <c r="AM29" s="165"/>
      <c r="AN29" s="165"/>
      <c r="AO29" s="165"/>
      <c r="AP29" s="165"/>
      <c r="AQ29" s="102">
        <v>39841</v>
      </c>
      <c r="AR29" s="188"/>
      <c r="AS29" s="23"/>
      <c r="AT29" s="23"/>
      <c r="AU29" s="23" t="s">
        <v>58</v>
      </c>
      <c r="AV29" s="100">
        <v>0.61458333333333337</v>
      </c>
      <c r="AW29" s="101"/>
    </row>
    <row r="30" spans="1:49" x14ac:dyDescent="0.2">
      <c r="A30" s="134" t="s">
        <v>34</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134"/>
      <c r="AT30" s="134"/>
      <c r="AU30" s="134"/>
      <c r="AV30" s="134"/>
      <c r="AW30" s="134"/>
    </row>
    <row r="31" spans="1:49" ht="13.5" thickBot="1" x14ac:dyDescent="0.25">
      <c r="A31" s="134"/>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134"/>
      <c r="AT31" s="134"/>
      <c r="AU31" s="134"/>
      <c r="AV31" s="134"/>
      <c r="AW31" s="134"/>
    </row>
    <row r="32" spans="1:49" x14ac:dyDescent="0.2">
      <c r="A32" s="36"/>
      <c r="B32" s="135" t="s">
        <v>27</v>
      </c>
      <c r="C32" s="136"/>
      <c r="D32" s="136"/>
      <c r="E32" s="137"/>
      <c r="F32" s="99" t="s">
        <v>22</v>
      </c>
      <c r="G32" s="99"/>
      <c r="H32" s="98" t="s">
        <v>23</v>
      </c>
      <c r="I32" s="98"/>
      <c r="J32" s="98"/>
      <c r="K32" s="98"/>
      <c r="L32" s="98" t="s">
        <v>36</v>
      </c>
      <c r="M32" s="99"/>
      <c r="N32" s="99"/>
      <c r="O32" s="99"/>
      <c r="P32" s="98" t="s">
        <v>24</v>
      </c>
      <c r="Q32" s="99"/>
      <c r="R32" s="99"/>
      <c r="S32" s="99"/>
      <c r="T32" s="99"/>
      <c r="U32" s="99"/>
      <c r="V32" s="99"/>
      <c r="W32" s="98" t="s">
        <v>25</v>
      </c>
      <c r="X32" s="98"/>
      <c r="Y32" s="98"/>
      <c r="Z32" s="98"/>
      <c r="AA32" s="98"/>
      <c r="AB32" s="98"/>
      <c r="AC32" s="98" t="s">
        <v>26</v>
      </c>
      <c r="AD32" s="99"/>
      <c r="AE32" s="99"/>
      <c r="AF32" s="98" t="s">
        <v>11</v>
      </c>
      <c r="AG32" s="99"/>
      <c r="AH32" s="99"/>
      <c r="AI32" s="99"/>
      <c r="AJ32" s="99"/>
      <c r="AK32" s="98" t="s">
        <v>31</v>
      </c>
      <c r="AL32" s="99"/>
      <c r="AM32" s="99"/>
      <c r="AN32" s="99"/>
      <c r="AO32" s="99"/>
      <c r="AP32" s="99"/>
      <c r="AQ32" s="95" t="s">
        <v>13</v>
      </c>
      <c r="AR32" s="96"/>
      <c r="AS32" s="96"/>
      <c r="AT32" s="96"/>
      <c r="AU32" s="96"/>
      <c r="AV32" s="96"/>
      <c r="AW32" s="97"/>
    </row>
    <row r="33" spans="1:49" x14ac:dyDescent="0.2">
      <c r="A33" s="124">
        <v>19</v>
      </c>
      <c r="B33" s="126" t="s">
        <v>59</v>
      </c>
      <c r="C33" s="126"/>
      <c r="D33" s="126"/>
      <c r="E33" s="126"/>
      <c r="F33" s="128">
        <v>1</v>
      </c>
      <c r="G33" s="128"/>
      <c r="H33" s="130" t="s">
        <v>28</v>
      </c>
      <c r="I33" s="130"/>
      <c r="J33" s="130"/>
      <c r="K33" s="130"/>
      <c r="L33" s="130" t="s">
        <v>32</v>
      </c>
      <c r="M33" s="130"/>
      <c r="N33" s="130"/>
      <c r="O33" s="130"/>
      <c r="P33" s="130" t="s">
        <v>29</v>
      </c>
      <c r="Q33" s="128"/>
      <c r="R33" s="128"/>
      <c r="S33" s="128"/>
      <c r="T33" s="128"/>
      <c r="U33" s="128"/>
      <c r="V33" s="128"/>
      <c r="W33" s="130" t="s">
        <v>33</v>
      </c>
      <c r="X33" s="130"/>
      <c r="Y33" s="130"/>
      <c r="Z33" s="130"/>
      <c r="AA33" s="130"/>
      <c r="AB33" s="130"/>
      <c r="AC33" s="128" t="s">
        <v>30</v>
      </c>
      <c r="AD33" s="128"/>
      <c r="AE33" s="128"/>
      <c r="AF33" s="132">
        <v>2500</v>
      </c>
      <c r="AG33" s="132"/>
      <c r="AH33" s="132"/>
      <c r="AI33" s="132"/>
      <c r="AJ33" s="132"/>
      <c r="AK33" s="111">
        <f>AF33*20/100</f>
        <v>500</v>
      </c>
      <c r="AL33" s="112"/>
      <c r="AM33" s="112"/>
      <c r="AN33" s="112"/>
      <c r="AO33" s="112"/>
      <c r="AP33" s="113"/>
      <c r="AQ33" s="120">
        <v>39841</v>
      </c>
      <c r="AR33" s="120"/>
      <c r="AS33" s="120"/>
      <c r="AT33" s="120"/>
      <c r="AU33" s="122" t="s">
        <v>58</v>
      </c>
      <c r="AV33" s="88">
        <v>0.625</v>
      </c>
      <c r="AW33" s="89"/>
    </row>
    <row r="34" spans="1:49" x14ac:dyDescent="0.2">
      <c r="A34" s="124"/>
      <c r="B34" s="126"/>
      <c r="C34" s="126"/>
      <c r="D34" s="126"/>
      <c r="E34" s="126"/>
      <c r="F34" s="128"/>
      <c r="G34" s="128"/>
      <c r="H34" s="130"/>
      <c r="I34" s="130"/>
      <c r="J34" s="130"/>
      <c r="K34" s="130"/>
      <c r="L34" s="130"/>
      <c r="M34" s="130"/>
      <c r="N34" s="130"/>
      <c r="O34" s="130"/>
      <c r="P34" s="128"/>
      <c r="Q34" s="128"/>
      <c r="R34" s="128"/>
      <c r="S34" s="128"/>
      <c r="T34" s="128"/>
      <c r="U34" s="128"/>
      <c r="V34" s="128"/>
      <c r="W34" s="130"/>
      <c r="X34" s="130"/>
      <c r="Y34" s="130"/>
      <c r="Z34" s="130"/>
      <c r="AA34" s="130"/>
      <c r="AB34" s="130"/>
      <c r="AC34" s="128"/>
      <c r="AD34" s="128"/>
      <c r="AE34" s="128"/>
      <c r="AF34" s="132"/>
      <c r="AG34" s="132"/>
      <c r="AH34" s="132"/>
      <c r="AI34" s="132"/>
      <c r="AJ34" s="132"/>
      <c r="AK34" s="114"/>
      <c r="AL34" s="115"/>
      <c r="AM34" s="115"/>
      <c r="AN34" s="115"/>
      <c r="AO34" s="115"/>
      <c r="AP34" s="116"/>
      <c r="AQ34" s="120"/>
      <c r="AR34" s="120"/>
      <c r="AS34" s="120"/>
      <c r="AT34" s="120"/>
      <c r="AU34" s="122"/>
      <c r="AV34" s="88"/>
      <c r="AW34" s="89"/>
    </row>
    <row r="35" spans="1:49" ht="13.5" thickBot="1" x14ac:dyDescent="0.25">
      <c r="A35" s="125"/>
      <c r="B35" s="127"/>
      <c r="C35" s="127"/>
      <c r="D35" s="127"/>
      <c r="E35" s="127"/>
      <c r="F35" s="129"/>
      <c r="G35" s="129"/>
      <c r="H35" s="131"/>
      <c r="I35" s="131"/>
      <c r="J35" s="131"/>
      <c r="K35" s="131"/>
      <c r="L35" s="131"/>
      <c r="M35" s="131"/>
      <c r="N35" s="131"/>
      <c r="O35" s="131"/>
      <c r="P35" s="129"/>
      <c r="Q35" s="129"/>
      <c r="R35" s="129"/>
      <c r="S35" s="129"/>
      <c r="T35" s="129"/>
      <c r="U35" s="129"/>
      <c r="V35" s="129"/>
      <c r="W35" s="131"/>
      <c r="X35" s="131"/>
      <c r="Y35" s="131"/>
      <c r="Z35" s="131"/>
      <c r="AA35" s="131"/>
      <c r="AB35" s="131"/>
      <c r="AC35" s="129"/>
      <c r="AD35" s="129"/>
      <c r="AE35" s="129"/>
      <c r="AF35" s="133"/>
      <c r="AG35" s="133"/>
      <c r="AH35" s="133"/>
      <c r="AI35" s="133"/>
      <c r="AJ35" s="133"/>
      <c r="AK35" s="117"/>
      <c r="AL35" s="118"/>
      <c r="AM35" s="118"/>
      <c r="AN35" s="118"/>
      <c r="AO35" s="118"/>
      <c r="AP35" s="119"/>
      <c r="AQ35" s="121"/>
      <c r="AR35" s="121"/>
      <c r="AS35" s="121"/>
      <c r="AT35" s="121"/>
      <c r="AU35" s="123"/>
      <c r="AV35" s="90"/>
      <c r="AW35" s="91"/>
    </row>
    <row r="36" spans="1:49" ht="15" x14ac:dyDescent="0.2">
      <c r="A36" s="39"/>
      <c r="B36" s="40"/>
      <c r="C36" s="40"/>
      <c r="D36" s="40"/>
      <c r="E36" s="40"/>
      <c r="F36" s="39"/>
      <c r="G36" s="39"/>
      <c r="H36" s="41"/>
      <c r="I36" s="41"/>
      <c r="J36" s="41"/>
      <c r="K36" s="41"/>
      <c r="L36" s="41"/>
      <c r="M36" s="41"/>
      <c r="N36" s="41"/>
      <c r="O36" s="41"/>
      <c r="P36" s="39"/>
      <c r="Q36" s="39"/>
      <c r="R36" s="39"/>
      <c r="S36" s="39"/>
      <c r="T36" s="39"/>
      <c r="U36" s="39"/>
      <c r="V36" s="39"/>
      <c r="W36" s="41"/>
      <c r="X36" s="41"/>
      <c r="Y36" s="41"/>
      <c r="Z36" s="41"/>
      <c r="AA36" s="41"/>
      <c r="AB36" s="41"/>
      <c r="AC36" s="39"/>
      <c r="AD36" s="39"/>
      <c r="AE36" s="39"/>
      <c r="AF36" s="42"/>
      <c r="AG36" s="42"/>
      <c r="AH36" s="42"/>
      <c r="AI36" s="42"/>
      <c r="AJ36" s="42"/>
      <c r="AK36" s="38"/>
      <c r="AL36" s="38"/>
      <c r="AM36" s="38"/>
      <c r="AN36" s="38"/>
      <c r="AO36" s="38"/>
      <c r="AP36" s="38"/>
      <c r="AQ36" s="43"/>
      <c r="AR36" s="43"/>
      <c r="AS36" s="43"/>
      <c r="AT36" s="43"/>
      <c r="AU36" s="44"/>
      <c r="AV36" s="45"/>
      <c r="AW36" s="45"/>
    </row>
    <row r="37" spans="1:49" ht="14.25" x14ac:dyDescent="0.2">
      <c r="A37" s="92" t="s">
        <v>0</v>
      </c>
      <c r="B37" s="92"/>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row>
    <row r="39" spans="1:49" ht="15" x14ac:dyDescent="0.2">
      <c r="A39" s="93" t="s">
        <v>67</v>
      </c>
      <c r="B39" s="94"/>
      <c r="C39" s="94"/>
      <c r="D39" s="94"/>
      <c r="E39" s="94"/>
      <c r="F39" s="94"/>
      <c r="G39" s="94"/>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row>
    <row r="40" spans="1:49" ht="14.25" x14ac:dyDescent="0.2">
      <c r="A40" s="85" t="s">
        <v>19</v>
      </c>
      <c r="B40" s="85"/>
      <c r="C40" s="85"/>
      <c r="D40" s="85"/>
      <c r="E40" s="85"/>
      <c r="F40" s="85"/>
      <c r="G40" s="85"/>
      <c r="H40" s="85"/>
      <c r="I40" s="85"/>
      <c r="J40" s="85"/>
      <c r="K40" s="85"/>
      <c r="L40" s="85"/>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row>
    <row r="41" spans="1:49" ht="14.25" x14ac:dyDescent="0.2">
      <c r="A41" s="86" t="s">
        <v>65</v>
      </c>
      <c r="B41" s="86"/>
      <c r="C41" s="86"/>
      <c r="D41" s="87" t="s">
        <v>60</v>
      </c>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row>
    <row r="42" spans="1:49" ht="14.25" x14ac:dyDescent="0.2">
      <c r="A42" s="86" t="s">
        <v>66</v>
      </c>
      <c r="B42" s="86"/>
      <c r="C42" s="86"/>
      <c r="D42" s="87" t="s">
        <v>61</v>
      </c>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row>
    <row r="43" spans="1:49" ht="15"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row>
    <row r="44" spans="1:49" ht="15"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row>
  </sheetData>
  <mergeCells count="232">
    <mergeCell ref="A40:AW40"/>
    <mergeCell ref="A41:C41"/>
    <mergeCell ref="D41:AW41"/>
    <mergeCell ref="A42:C42"/>
    <mergeCell ref="D42:AW42"/>
    <mergeCell ref="AK33:AP35"/>
    <mergeCell ref="AQ33:AT35"/>
    <mergeCell ref="AU33:AU35"/>
    <mergeCell ref="AV33:AW35"/>
    <mergeCell ref="A37:AW37"/>
    <mergeCell ref="A39:AW39"/>
    <mergeCell ref="AC32:AE32"/>
    <mergeCell ref="AF32:AJ32"/>
    <mergeCell ref="AQ32:AW32"/>
    <mergeCell ref="A33:A35"/>
    <mergeCell ref="B33:E35"/>
    <mergeCell ref="F33:G35"/>
    <mergeCell ref="H33:K35"/>
    <mergeCell ref="L33:O35"/>
    <mergeCell ref="P33:V35"/>
    <mergeCell ref="W33:AB35"/>
    <mergeCell ref="AC33:AE35"/>
    <mergeCell ref="AF33:AJ35"/>
    <mergeCell ref="F28:G28"/>
    <mergeCell ref="Q28:S28"/>
    <mergeCell ref="X28:Y28"/>
    <mergeCell ref="AC28:AD28"/>
    <mergeCell ref="AF28:AG28"/>
    <mergeCell ref="AK28:AP28"/>
    <mergeCell ref="AQ28:AR28"/>
    <mergeCell ref="AK32:AP32"/>
    <mergeCell ref="AV28:AW28"/>
    <mergeCell ref="F29:G29"/>
    <mergeCell ref="Q29:S29"/>
    <mergeCell ref="X29:Y29"/>
    <mergeCell ref="AC29:AD29"/>
    <mergeCell ref="AF29:AG29"/>
    <mergeCell ref="AK29:AP29"/>
    <mergeCell ref="AQ29:AR29"/>
    <mergeCell ref="AV29:AW29"/>
    <mergeCell ref="A30:AW31"/>
    <mergeCell ref="B32:E32"/>
    <mergeCell ref="F32:G32"/>
    <mergeCell ref="H32:K32"/>
    <mergeCell ref="L32:O32"/>
    <mergeCell ref="P32:V32"/>
    <mergeCell ref="W32:AB32"/>
    <mergeCell ref="AK26:AP26"/>
    <mergeCell ref="AQ26:AT26"/>
    <mergeCell ref="AV26:AW26"/>
    <mergeCell ref="F27:G27"/>
    <mergeCell ref="Q27:S27"/>
    <mergeCell ref="X27:Y27"/>
    <mergeCell ref="AC27:AD27"/>
    <mergeCell ref="AF27:AG27"/>
    <mergeCell ref="AK27:AP27"/>
    <mergeCell ref="AQ27:AR27"/>
    <mergeCell ref="AV27:AW27"/>
    <mergeCell ref="B26:E26"/>
    <mergeCell ref="F26:K26"/>
    <mergeCell ref="L26:N26"/>
    <mergeCell ref="O26:P26"/>
    <mergeCell ref="Q26:S26"/>
    <mergeCell ref="T26:W26"/>
    <mergeCell ref="X26:AB26"/>
    <mergeCell ref="AC26:AE26"/>
    <mergeCell ref="AF26:AJ26"/>
    <mergeCell ref="A23:AW24"/>
    <mergeCell ref="B25:E25"/>
    <mergeCell ref="F25:K25"/>
    <mergeCell ref="L25:N25"/>
    <mergeCell ref="O25:P25"/>
    <mergeCell ref="Q25:S25"/>
    <mergeCell ref="T25:W25"/>
    <mergeCell ref="X25:AB25"/>
    <mergeCell ref="AC25:AE25"/>
    <mergeCell ref="AF25:AJ25"/>
    <mergeCell ref="AK25:AP25"/>
    <mergeCell ref="AQ25:AW25"/>
    <mergeCell ref="AV20:AW20"/>
    <mergeCell ref="F21:K21"/>
    <mergeCell ref="L21:N21"/>
    <mergeCell ref="Q21:S21"/>
    <mergeCell ref="T21:W21"/>
    <mergeCell ref="X21:AB21"/>
    <mergeCell ref="AC21:AE21"/>
    <mergeCell ref="AF21:AJ21"/>
    <mergeCell ref="AK21:AP21"/>
    <mergeCell ref="AQ21:AT21"/>
    <mergeCell ref="AV21:AW21"/>
    <mergeCell ref="F20:K20"/>
    <mergeCell ref="L20:N20"/>
    <mergeCell ref="Q20:S20"/>
    <mergeCell ref="T20:W20"/>
    <mergeCell ref="X20:AB20"/>
    <mergeCell ref="AC20:AE20"/>
    <mergeCell ref="AF20:AJ20"/>
    <mergeCell ref="AK20:AP20"/>
    <mergeCell ref="AQ20:AT20"/>
    <mergeCell ref="AV18:AW18"/>
    <mergeCell ref="F19:K19"/>
    <mergeCell ref="L19:N19"/>
    <mergeCell ref="Q19:S19"/>
    <mergeCell ref="T19:W19"/>
    <mergeCell ref="X19:AB19"/>
    <mergeCell ref="AC19:AE19"/>
    <mergeCell ref="AF19:AJ19"/>
    <mergeCell ref="AK19:AP19"/>
    <mergeCell ref="AQ19:AT19"/>
    <mergeCell ref="AV19:AW19"/>
    <mergeCell ref="F18:K18"/>
    <mergeCell ref="L18:N18"/>
    <mergeCell ref="Q18:S18"/>
    <mergeCell ref="T18:W18"/>
    <mergeCell ref="X18:AB18"/>
    <mergeCell ref="AC18:AE18"/>
    <mergeCell ref="AF18:AJ18"/>
    <mergeCell ref="AK18:AP18"/>
    <mergeCell ref="AQ18:AT18"/>
    <mergeCell ref="AV16:AW16"/>
    <mergeCell ref="F17:K17"/>
    <mergeCell ref="L17:N17"/>
    <mergeCell ref="Q17:S17"/>
    <mergeCell ref="T17:W17"/>
    <mergeCell ref="X17:AB17"/>
    <mergeCell ref="AC17:AE17"/>
    <mergeCell ref="AF17:AJ17"/>
    <mergeCell ref="AK17:AP17"/>
    <mergeCell ref="AQ17:AT17"/>
    <mergeCell ref="AV17:AW17"/>
    <mergeCell ref="F16:K16"/>
    <mergeCell ref="L16:N16"/>
    <mergeCell ref="Q16:S16"/>
    <mergeCell ref="T16:W16"/>
    <mergeCell ref="X16:AB16"/>
    <mergeCell ref="AC16:AE16"/>
    <mergeCell ref="AF16:AJ16"/>
    <mergeCell ref="AK16:AP16"/>
    <mergeCell ref="AQ16:AT16"/>
    <mergeCell ref="AV14:AW14"/>
    <mergeCell ref="F15:K15"/>
    <mergeCell ref="L15:N15"/>
    <mergeCell ref="Q15:S15"/>
    <mergeCell ref="T15:W15"/>
    <mergeCell ref="X15:AB15"/>
    <mergeCell ref="AC15:AE15"/>
    <mergeCell ref="AF15:AJ15"/>
    <mergeCell ref="AK15:AP15"/>
    <mergeCell ref="AQ15:AT15"/>
    <mergeCell ref="AV15:AW15"/>
    <mergeCell ref="F14:K14"/>
    <mergeCell ref="L14:N14"/>
    <mergeCell ref="Q14:S14"/>
    <mergeCell ref="T14:W14"/>
    <mergeCell ref="X14:AB14"/>
    <mergeCell ref="AC14:AE14"/>
    <mergeCell ref="AF14:AJ14"/>
    <mergeCell ref="AK14:AP14"/>
    <mergeCell ref="AQ14:AT14"/>
    <mergeCell ref="AV12:AW12"/>
    <mergeCell ref="F13:K13"/>
    <mergeCell ref="L13:N13"/>
    <mergeCell ref="Q13:S13"/>
    <mergeCell ref="T13:W13"/>
    <mergeCell ref="X13:AB13"/>
    <mergeCell ref="AC13:AE13"/>
    <mergeCell ref="AF13:AJ13"/>
    <mergeCell ref="AK13:AP13"/>
    <mergeCell ref="AQ13:AT13"/>
    <mergeCell ref="AV13:AW13"/>
    <mergeCell ref="F12:K12"/>
    <mergeCell ref="L12:N12"/>
    <mergeCell ref="Q12:S12"/>
    <mergeCell ref="T12:W12"/>
    <mergeCell ref="X12:AB12"/>
    <mergeCell ref="AC12:AE12"/>
    <mergeCell ref="AF12:AJ12"/>
    <mergeCell ref="AK12:AP12"/>
    <mergeCell ref="AQ12:AT12"/>
    <mergeCell ref="F10:G10"/>
    <mergeCell ref="Q10:S10"/>
    <mergeCell ref="X10:Y10"/>
    <mergeCell ref="AC10:AD10"/>
    <mergeCell ref="AF10:AG10"/>
    <mergeCell ref="AK10:AP10"/>
    <mergeCell ref="AQ10:AR10"/>
    <mergeCell ref="AV10:AW10"/>
    <mergeCell ref="F11:G11"/>
    <mergeCell ref="Q11:S11"/>
    <mergeCell ref="X11:Y11"/>
    <mergeCell ref="AC11:AD11"/>
    <mergeCell ref="AF11:AG11"/>
    <mergeCell ref="AK11:AP11"/>
    <mergeCell ref="AQ11:AR11"/>
    <mergeCell ref="AV11:AW11"/>
    <mergeCell ref="AV8:AW8"/>
    <mergeCell ref="F9:K9"/>
    <mergeCell ref="L9:N9"/>
    <mergeCell ref="Q9:S9"/>
    <mergeCell ref="T9:W9"/>
    <mergeCell ref="X9:AB9"/>
    <mergeCell ref="AC9:AE9"/>
    <mergeCell ref="AF9:AJ9"/>
    <mergeCell ref="AK9:AP9"/>
    <mergeCell ref="AQ9:AT9"/>
    <mergeCell ref="AV9:AW9"/>
    <mergeCell ref="F8:K8"/>
    <mergeCell ref="L8:N8"/>
    <mergeCell ref="Q8:S8"/>
    <mergeCell ref="T8:W8"/>
    <mergeCell ref="X8:AB8"/>
    <mergeCell ref="AC8:AE8"/>
    <mergeCell ref="AF8:AJ8"/>
    <mergeCell ref="AK8:AP8"/>
    <mergeCell ref="AQ8:AT8"/>
    <mergeCell ref="A1:B1"/>
    <mergeCell ref="D1:AW1"/>
    <mergeCell ref="A2:B2"/>
    <mergeCell ref="D2:AW2"/>
    <mergeCell ref="A3:AW4"/>
    <mergeCell ref="A5:AW6"/>
    <mergeCell ref="B7:E7"/>
    <mergeCell ref="F7:K7"/>
    <mergeCell ref="L7:N7"/>
    <mergeCell ref="O7:P7"/>
    <mergeCell ref="Q7:S7"/>
    <mergeCell ref="T7:W7"/>
    <mergeCell ref="X7:AB7"/>
    <mergeCell ref="AC7:AE7"/>
    <mergeCell ref="AF7:AJ7"/>
    <mergeCell ref="AK7:AP7"/>
    <mergeCell ref="AQ7:AW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5</vt:i4>
      </vt:variant>
      <vt:variant>
        <vt:lpstr>Adlandırılmış Aralıklar</vt:lpstr>
      </vt:variant>
      <vt:variant>
        <vt:i4>1</vt:i4>
      </vt:variant>
    </vt:vector>
  </HeadingPairs>
  <TitlesOfParts>
    <vt:vector size="6" baseType="lpstr">
      <vt:lpstr>2024-3 İlan Tablosu</vt:lpstr>
      <vt:lpstr>Sayfa5</vt:lpstr>
      <vt:lpstr>Sayfa2</vt:lpstr>
      <vt:lpstr>Sayfa3</vt:lpstr>
      <vt:lpstr>Sayfa4</vt:lpstr>
      <vt:lpstr>'2024-3 İlan Tablosu'!Yazdırma_Alanı</vt:lpstr>
    </vt:vector>
  </TitlesOfParts>
  <Company>MILEBIM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MEOP</dc:creator>
  <cp:lastModifiedBy>YAZI İŞLERİ</cp:lastModifiedBy>
  <cp:lastPrinted>2025-04-15T11:40:33Z</cp:lastPrinted>
  <dcterms:created xsi:type="dcterms:W3CDTF">2008-09-17T06:58:17Z</dcterms:created>
  <dcterms:modified xsi:type="dcterms:W3CDTF">2025-04-15T11:40:37Z</dcterms:modified>
</cp:coreProperties>
</file>